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C:\Users\ckofron\Downloads\"/>
    </mc:Choice>
  </mc:AlternateContent>
  <xr:revisionPtr revIDLastSave="0" documentId="8_{E56BE5A6-4588-407C-8FB5-06CE8119F6D5}" xr6:coauthVersionLast="36" xr6:coauthVersionMax="36" xr10:uidLastSave="{00000000-0000-0000-0000-000000000000}"/>
  <bookViews>
    <workbookView xWindow="0" yWindow="0" windowWidth="19200" windowHeight="6618" xr2:uid="{00000000-000D-0000-FFFF-FFFF00000000}"/>
  </bookViews>
  <sheets>
    <sheet name="1. Instructions" sheetId="1" r:id="rId1"/>
    <sheet name="2. Billed Charges" sheetId="2" r:id="rId2"/>
    <sheet name="3. Monthly Budget" sheetId="3" r:id="rId3"/>
  </sheets>
  <calcPr calcId="191029"/>
  <extLst>
    <ext uri="GoogleSheetsCustomDataVersion1">
      <go:sheetsCustomData xmlns:go="http://customooxmlschemas.google.com/" r:id="rId7" roundtripDataSignature="AMtx7mjHRBiWrCh7xKBj+d+pkxN6Kpz4Vw=="/>
    </ext>
  </extLst>
</workbook>
</file>

<file path=xl/calcChain.xml><?xml version="1.0" encoding="utf-8"?>
<calcChain xmlns="http://schemas.openxmlformats.org/spreadsheetml/2006/main">
  <c r="F9" i="2" l="1"/>
  <c r="C9" i="2"/>
  <c r="C12" i="2"/>
  <c r="C21" i="2" s="1"/>
  <c r="F22" i="3"/>
  <c r="C22" i="3"/>
  <c r="H20" i="3"/>
  <c r="H18" i="3"/>
  <c r="H16" i="3"/>
  <c r="H14" i="3"/>
  <c r="H23" i="3" s="1"/>
  <c r="F14" i="3"/>
  <c r="F13" i="3"/>
  <c r="C13" i="3"/>
  <c r="C14" i="3" s="1"/>
  <c r="F12" i="3"/>
  <c r="F11" i="3"/>
  <c r="F10" i="3"/>
  <c r="F9" i="3"/>
  <c r="F8" i="3"/>
  <c r="H21" i="2"/>
  <c r="H19" i="2"/>
  <c r="F19" i="2"/>
  <c r="C19" i="2"/>
  <c r="H17" i="2"/>
  <c r="H15" i="2"/>
  <c r="H13" i="2"/>
  <c r="H23" i="2" s="1"/>
  <c r="H27" i="3" s="1"/>
  <c r="C10" i="2"/>
  <c r="F10" i="2" s="1"/>
  <c r="F12" i="2" l="1"/>
  <c r="F21" i="2" s="1"/>
  <c r="F23" i="2" s="1"/>
  <c r="F15" i="3" s="1"/>
  <c r="F16" i="3" s="1"/>
  <c r="C23" i="2"/>
  <c r="C15" i="3" s="1"/>
  <c r="C22" i="2"/>
  <c r="F22" i="2" l="1"/>
  <c r="F24" i="3"/>
  <c r="F26" i="3" s="1"/>
  <c r="C24" i="3"/>
  <c r="C26" i="3" s="1"/>
  <c r="C16" i="3"/>
  <c r="C25" i="3" l="1"/>
  <c r="C27" i="3" s="1"/>
  <c r="C28" i="3" s="1"/>
  <c r="F25" i="3"/>
  <c r="F27" i="3" s="1"/>
  <c r="F28" i="3" s="1"/>
</calcChain>
</file>

<file path=xl/sharedStrings.xml><?xml version="1.0" encoding="utf-8"?>
<sst xmlns="http://schemas.openxmlformats.org/spreadsheetml/2006/main" count="113" uniqueCount="65">
  <si>
    <t>Billed Charges</t>
  </si>
  <si>
    <t>Fall</t>
  </si>
  <si>
    <t>Spring</t>
  </si>
  <si>
    <t>Key</t>
  </si>
  <si>
    <t>How many courses will you be enrolled in the Fall?</t>
  </si>
  <si>
    <t>How many courses will you be enrolled in the Spring?</t>
  </si>
  <si>
    <t>Insert Your Financial Information</t>
  </si>
  <si>
    <t>Will you be waiving the Brown Health Insurance? (Y/N)</t>
  </si>
  <si>
    <t>N</t>
  </si>
  <si>
    <t>Will you enrolled in the off-campus meal plan? (Y/N)</t>
  </si>
  <si>
    <t>Section Totals</t>
  </si>
  <si>
    <t>Direct Charges</t>
  </si>
  <si>
    <t>Credit of Aid/Payments higher than Balance</t>
  </si>
  <si>
    <t>Tuition &amp; Fees</t>
  </si>
  <si>
    <t>Off-Campus Meal Plan</t>
  </si>
  <si>
    <t>Direct Cost Funding</t>
  </si>
  <si>
    <t>Health Insurance</t>
  </si>
  <si>
    <t>Total Billed Charges</t>
  </si>
  <si>
    <t>Brown Funding</t>
  </si>
  <si>
    <t>Financial Aid</t>
  </si>
  <si>
    <t>Outside Funds</t>
  </si>
  <si>
    <t>Outside Grant/Scholarship</t>
  </si>
  <si>
    <t>Federal Grad. Unsub. Loan</t>
  </si>
  <si>
    <t>Fed. Unsub. Loan</t>
  </si>
  <si>
    <t>Federal Grad. PLUS Loan</t>
  </si>
  <si>
    <t>Private Loan</t>
  </si>
  <si>
    <t>Fed. PLUS Loan</t>
  </si>
  <si>
    <t>Total Financial Aid/Funding*</t>
  </si>
  <si>
    <t>Account Balance</t>
  </si>
  <si>
    <t>Amount due to Brown after Aid</t>
  </si>
  <si>
    <t>Monthly Installment Plan (5 months)**</t>
  </si>
  <si>
    <t>Total Funding</t>
  </si>
  <si>
    <t>Credit eligible for Refund</t>
  </si>
  <si>
    <r>
      <rPr>
        <b/>
        <sz val="8"/>
        <color theme="1"/>
        <rFont val="Arial"/>
      </rPr>
      <t>IMPORTANT</t>
    </r>
    <r>
      <rPr>
        <sz val="8"/>
        <color theme="1"/>
        <rFont val="Arial"/>
      </rPr>
      <t xml:space="preserve">: The Graduate Financing Worksheet is for informational purposes only and provides an estimate of your annual billed charges and indirect costs.  The accuracy of the information you enter will affect the accuracy of your estimated results. The Graduate Financing Worksheet is not an actual bill nor a financial aid award. Brown University charges and financial aid amounts are subject to change. Any questions regarding this worksheet should be directed to the Office of Financial Aid at </t>
    </r>
    <r>
      <rPr>
        <b/>
        <sz val="8"/>
        <color theme="1"/>
        <rFont val="Arial"/>
      </rPr>
      <t>GS_Financial_Aid@Brown.edu</t>
    </r>
    <r>
      <rPr>
        <sz val="8"/>
        <color theme="1"/>
        <rFont val="Arial"/>
      </rPr>
      <t>.</t>
    </r>
  </si>
  <si>
    <t>* Both the Federal Direct Unsubsidized Graduate and Graduate PLUS Loan have loan fees that are assessed on disbursement after your loans are accepted. The 2018-19 Unsubsidized loan fee is 1.062% while the 2018-19 PLUS loan fee is 4.248% which have been included above. Must be enrolled at least half time to be eligible.</t>
  </si>
  <si>
    <t>** Installment payment plans through the Bursar's Office include a $75 enrollment fee which is charged separately. The 5 month option is available if you enroll by July 10th for the fall and December 10th for the spring semester. The 4 month option is available up until August 9th for the fall and January 9th for the spring semesters.</t>
  </si>
  <si>
    <t>Monthly Budget</t>
  </si>
  <si>
    <t>Number of Months in Term</t>
  </si>
  <si>
    <t>Indirect Cost Allowances</t>
  </si>
  <si>
    <r>
      <rPr>
        <sz val="11"/>
        <color theme="1"/>
        <rFont val="Arial"/>
      </rPr>
      <t xml:space="preserve">Rent/Utilites </t>
    </r>
    <r>
      <rPr>
        <i/>
        <sz val="9"/>
        <color theme="1"/>
        <rFont val="Arial"/>
      </rPr>
      <t>(per month)</t>
    </r>
  </si>
  <si>
    <r>
      <rPr>
        <sz val="11"/>
        <color theme="1"/>
        <rFont val="Arial"/>
      </rPr>
      <t xml:space="preserve">Rent/Utilites </t>
    </r>
    <r>
      <rPr>
        <i/>
        <sz val="9"/>
        <color theme="1"/>
        <rFont val="Arial"/>
      </rPr>
      <t>(per month)</t>
    </r>
  </si>
  <si>
    <r>
      <rPr>
        <sz val="11"/>
        <color theme="1"/>
        <rFont val="Arial"/>
      </rPr>
      <t xml:space="preserve">Meals/Groceries </t>
    </r>
    <r>
      <rPr>
        <i/>
        <sz val="9"/>
        <color theme="1"/>
        <rFont val="Arial"/>
      </rPr>
      <t>(per month)</t>
    </r>
  </si>
  <si>
    <r>
      <rPr>
        <sz val="11"/>
        <color theme="1"/>
        <rFont val="Arial"/>
      </rPr>
      <t xml:space="preserve">Meals/Groceries </t>
    </r>
    <r>
      <rPr>
        <i/>
        <sz val="9"/>
        <color theme="1"/>
        <rFont val="Arial"/>
      </rPr>
      <t>(per month)</t>
    </r>
  </si>
  <si>
    <r>
      <rPr>
        <sz val="11"/>
        <color theme="1"/>
        <rFont val="Arial"/>
      </rPr>
      <t xml:space="preserve">Transportation </t>
    </r>
    <r>
      <rPr>
        <i/>
        <sz val="9"/>
        <color theme="1"/>
        <rFont val="Arial"/>
      </rPr>
      <t>(per month)</t>
    </r>
  </si>
  <si>
    <r>
      <rPr>
        <sz val="11"/>
        <color theme="1"/>
        <rFont val="Arial"/>
      </rPr>
      <t xml:space="preserve">Transportation </t>
    </r>
    <r>
      <rPr>
        <i/>
        <sz val="9"/>
        <color theme="1"/>
        <rFont val="Arial"/>
      </rPr>
      <t>(per month)</t>
    </r>
  </si>
  <si>
    <r>
      <rPr>
        <sz val="11"/>
        <color theme="1"/>
        <rFont val="Arial"/>
      </rPr>
      <t xml:space="preserve">Books/Supplies </t>
    </r>
    <r>
      <rPr>
        <i/>
        <sz val="9"/>
        <color theme="1"/>
        <rFont val="Arial"/>
      </rPr>
      <t>($500/term)</t>
    </r>
  </si>
  <si>
    <r>
      <rPr>
        <sz val="11"/>
        <color theme="1"/>
        <rFont val="Arial"/>
      </rPr>
      <t xml:space="preserve">Books/Supplies </t>
    </r>
    <r>
      <rPr>
        <i/>
        <sz val="9"/>
        <color theme="1"/>
        <rFont val="Arial"/>
      </rPr>
      <t>($625/term)</t>
    </r>
  </si>
  <si>
    <t>Indirect Cost Funding</t>
  </si>
  <si>
    <t>Personal/Misc.</t>
  </si>
  <si>
    <t>Total Monthly Indirect Costs*</t>
  </si>
  <si>
    <t>Total Semester Indirect Costs</t>
  </si>
  <si>
    <t>Refund Credit from Aid</t>
  </si>
  <si>
    <t>Remaing Cost for Indirect Expenses</t>
  </si>
  <si>
    <t>Funding for Remaining Costs</t>
  </si>
  <si>
    <t>Total Financial Aid/Funding**</t>
  </si>
  <si>
    <t>Total Indirect Funding</t>
  </si>
  <si>
    <t>Total Credit for Expenses</t>
  </si>
  <si>
    <t>Total Combined Funding for 19-20 Cost of Attendance</t>
  </si>
  <si>
    <t>Indirect Cost Not Covered</t>
  </si>
  <si>
    <t>Monthly Amount of Credit to Use</t>
  </si>
  <si>
    <t>Monthly Out of Pocket Expense</t>
  </si>
  <si>
    <t>Total Monthly Educational Expenses</t>
  </si>
  <si>
    <r>
      <rPr>
        <b/>
        <sz val="10"/>
        <color theme="1"/>
        <rFont val="Arial"/>
      </rPr>
      <t>IMPORTANT</t>
    </r>
    <r>
      <rPr>
        <sz val="10"/>
        <color theme="1"/>
        <rFont val="Arial"/>
      </rPr>
      <t xml:space="preserve">: The Graduate Financing Worksheet is for informational purposes only and provides an estimate of your annual billed charges and indirect costs.  The accuracy of the information you enter will affect the accuracy of your estimated results. The Graduate Financing Worksheet is not an actual bill nor a financial aid award. Brown University charges and financial aid amounts are subject to change. Any questions regarding this worksheet should be directed to the Office of Financial Aid at </t>
    </r>
    <r>
      <rPr>
        <b/>
        <sz val="10"/>
        <color theme="1"/>
        <rFont val="Arial"/>
      </rPr>
      <t>GS_Financial_Aid@Brown.edu</t>
    </r>
    <r>
      <rPr>
        <sz val="10"/>
        <color theme="1"/>
        <rFont val="Arial"/>
      </rPr>
      <t>.</t>
    </r>
  </si>
  <si>
    <t>* Standard maximum for indirect costs is $2,480 per month. If you monthly expenses exceed this amount or $22,320 for your program, then you may be required to provide documentation to the Office of Financial Aid to cover all of your estimated costs.</t>
  </si>
  <si>
    <t>** Both the Federal Direct Unsubsidized Graduate and Graduate PLUS Loan have loan fees that are assessed on disbursement after your loans are accepted. The 2018-19 Unsubsidized loan fee is 1.062% while the 2018-19 PLUS loan fee is 4.248% which have been included above. Must be enrolled at least half time to be eligible.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</si>
</sst>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x14ac:knownFonts="1">
    <font>
      <sz val="11"/>
      <color theme="1"/>
      <name val="Arial"/>
    </font>
    <font>
      <sz val="11"/>
      <color theme="1"/>
      <name val="Calibri"/>
    </font>
    <font>
      <sz val="10"/>
      <color theme="1"/>
      <name val="Arial"/>
    </font>
    <font>
      <b/>
      <i/>
      <sz val="18"/>
      <color rgb="FFFFFFFF"/>
      <name val="Calibri"/>
    </font>
    <font>
      <sz val="11"/>
      <name val="Arial"/>
    </font>
    <font>
      <sz val="14"/>
      <color theme="1"/>
      <name val="Arial"/>
    </font>
    <font>
      <b/>
      <sz val="12"/>
      <color theme="1"/>
      <name val="Arial"/>
    </font>
    <font>
      <sz val="12"/>
      <color theme="1"/>
      <name val="Arial"/>
    </font>
    <font>
      <sz val="11"/>
      <name val="Arial"/>
    </font>
    <font>
      <b/>
      <sz val="9"/>
      <color theme="1"/>
      <name val="Arial"/>
    </font>
    <font>
      <b/>
      <i/>
      <sz val="11"/>
      <color theme="1"/>
      <name val="Arial"/>
    </font>
    <font>
      <b/>
      <sz val="10"/>
      <color theme="1"/>
      <name val="Arial"/>
    </font>
    <font>
      <sz val="11"/>
      <color rgb="FF000000"/>
      <name val="Arial"/>
    </font>
    <font>
      <i/>
      <sz val="11"/>
      <color theme="1"/>
      <name val="Arial"/>
    </font>
    <font>
      <sz val="8"/>
      <color theme="1"/>
      <name val="Arial"/>
    </font>
    <font>
      <i/>
      <sz val="8"/>
      <color theme="1"/>
      <name val="Arial"/>
    </font>
    <font>
      <sz val="11"/>
      <color theme="1"/>
      <name val="Calibri"/>
    </font>
    <font>
      <b/>
      <sz val="11"/>
      <color theme="1"/>
      <name val="Arial"/>
    </font>
    <font>
      <b/>
      <u/>
      <sz val="10"/>
      <color theme="1"/>
      <name val="Arial"/>
    </font>
    <font>
      <b/>
      <u/>
      <sz val="10"/>
      <color theme="1"/>
      <name val="Arial"/>
    </font>
    <font>
      <b/>
      <u/>
      <sz val="10"/>
      <color theme="1"/>
      <name val="Arial"/>
    </font>
    <font>
      <b/>
      <u/>
      <sz val="10"/>
      <color theme="1"/>
      <name val="Arial"/>
    </font>
    <font>
      <u/>
      <sz val="10"/>
      <color theme="10"/>
      <name val="Arial"/>
    </font>
    <font>
      <u/>
      <sz val="10"/>
      <color theme="10"/>
      <name val="Arial"/>
    </font>
    <font>
      <b/>
      <sz val="8"/>
      <color theme="1"/>
      <name val="Arial"/>
    </font>
    <font>
      <i/>
      <sz val="9"/>
      <color theme="1"/>
      <name val="Arial"/>
    </font>
  </fonts>
  <fills count="12">
    <fill>
      <patternFill patternType="none"/>
    </fill>
    <fill>
      <patternFill patternType="gray125"/>
    </fill>
    <fill>
      <patternFill patternType="solid">
        <fgColor rgb="FFF2F2F2"/>
        <bgColor rgb="FFF2F2F2"/>
      </patternFill>
    </fill>
    <fill>
      <patternFill patternType="solid">
        <fgColor rgb="FFD9D9D9"/>
        <bgColor rgb="FFD9D9D9"/>
      </patternFill>
    </fill>
    <fill>
      <patternFill patternType="solid">
        <fgColor rgb="FFA61C00"/>
        <bgColor rgb="FFA61C00"/>
      </patternFill>
    </fill>
    <fill>
      <patternFill patternType="solid">
        <fgColor rgb="FFD8D8D8"/>
        <bgColor rgb="FFD8D8D8"/>
      </patternFill>
    </fill>
    <fill>
      <patternFill patternType="solid">
        <fgColor rgb="FFB7DEE8"/>
        <bgColor rgb="FFB7DEE8"/>
      </patternFill>
    </fill>
    <fill>
      <patternFill patternType="solid">
        <fgColor rgb="FFFCD5B4"/>
        <bgColor rgb="FFFCD5B4"/>
      </patternFill>
    </fill>
    <fill>
      <patternFill patternType="solid">
        <fgColor rgb="FFB6D7A8"/>
        <bgColor rgb="FFB6D7A8"/>
      </patternFill>
    </fill>
    <fill>
      <patternFill patternType="solid">
        <fgColor theme="0"/>
        <bgColor theme="0"/>
      </patternFill>
    </fill>
    <fill>
      <patternFill patternType="solid">
        <fgColor rgb="FF93C47D"/>
        <bgColor rgb="FF93C47D"/>
      </patternFill>
    </fill>
    <fill>
      <patternFill patternType="solid">
        <fgColor rgb="FFC5E0B3"/>
        <bgColor rgb="FFC5E0B3"/>
      </patternFill>
    </fill>
  </fills>
  <borders count="55">
    <border>
      <left/>
      <right/>
      <top/>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top/>
      <bottom/>
      <diagonal/>
    </border>
    <border>
      <left/>
      <right/>
      <top/>
      <bottom/>
      <diagonal/>
    </border>
    <border>
      <left/>
      <right style="thin">
        <color rgb="FF000000"/>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ck">
        <color rgb="FF000000"/>
      </top>
      <bottom/>
      <diagonal/>
    </border>
    <border>
      <left/>
      <right/>
      <top/>
      <bottom/>
      <diagonal/>
    </border>
    <border>
      <left/>
      <right/>
      <top/>
      <bottom/>
      <diagonal/>
    </border>
    <border>
      <left/>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ck">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top/>
      <bottom/>
      <diagonal/>
    </border>
    <border>
      <left style="thin">
        <color rgb="FF000000"/>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ck">
        <color rgb="FF000000"/>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31">
    <xf numFmtId="0" fontId="0" fillId="0" borderId="0" xfId="0" applyFont="1" applyAlignment="1"/>
    <xf numFmtId="0" fontId="1" fillId="2" borderId="1" xfId="0" applyFont="1" applyFill="1" applyBorder="1"/>
    <xf numFmtId="0" fontId="2" fillId="3" borderId="5" xfId="0" applyFont="1" applyFill="1" applyBorder="1"/>
    <xf numFmtId="0" fontId="2" fillId="3" borderId="1" xfId="0" applyFont="1" applyFill="1" applyBorder="1"/>
    <xf numFmtId="0" fontId="2" fillId="3" borderId="17" xfId="0" applyFont="1" applyFill="1" applyBorder="1"/>
    <xf numFmtId="0" fontId="2" fillId="3" borderId="20" xfId="0" applyFont="1" applyFill="1" applyBorder="1"/>
    <xf numFmtId="0" fontId="7" fillId="3" borderId="21" xfId="0" applyFont="1" applyFill="1" applyBorder="1"/>
    <xf numFmtId="0" fontId="7" fillId="3" borderId="1" xfId="0" applyFont="1" applyFill="1" applyBorder="1"/>
    <xf numFmtId="0" fontId="7" fillId="3" borderId="5" xfId="0" applyFont="1" applyFill="1" applyBorder="1"/>
    <xf numFmtId="0" fontId="0" fillId="0" borderId="0" xfId="0" applyFont="1" applyAlignment="1">
      <alignment wrapText="1"/>
    </xf>
    <xf numFmtId="0" fontId="8" fillId="6" borderId="23" xfId="0" applyFont="1" applyFill="1" applyBorder="1" applyAlignment="1">
      <alignment horizontal="center" vertical="center"/>
    </xf>
    <xf numFmtId="0" fontId="0" fillId="0" borderId="24" xfId="0" applyFont="1" applyBorder="1" applyAlignment="1">
      <alignment vertical="center" wrapText="1"/>
    </xf>
    <xf numFmtId="0" fontId="9" fillId="6" borderId="23" xfId="0" applyFont="1" applyFill="1" applyBorder="1" applyAlignment="1">
      <alignment horizontal="center" vertical="center" wrapText="1"/>
    </xf>
    <xf numFmtId="0" fontId="0" fillId="0" borderId="25" xfId="0" applyFont="1" applyBorder="1" applyAlignment="1">
      <alignment wrapText="1"/>
    </xf>
    <xf numFmtId="0" fontId="0" fillId="6" borderId="23" xfId="0" applyFont="1" applyFill="1" applyBorder="1" applyAlignment="1">
      <alignment horizontal="center" vertical="center"/>
    </xf>
    <xf numFmtId="0" fontId="0" fillId="0" borderId="24" xfId="0" applyFont="1" applyBorder="1" applyAlignment="1">
      <alignment wrapText="1"/>
    </xf>
    <xf numFmtId="0" fontId="2" fillId="6" borderId="23" xfId="0" applyFont="1" applyFill="1" applyBorder="1" applyAlignment="1">
      <alignment horizontal="center" vertical="center"/>
    </xf>
    <xf numFmtId="0" fontId="9" fillId="7" borderId="26" xfId="0" applyFont="1" applyFill="1" applyBorder="1" applyAlignment="1">
      <alignment horizontal="center" vertical="center"/>
    </xf>
    <xf numFmtId="0" fontId="0" fillId="0" borderId="31" xfId="0" applyFont="1" applyBorder="1"/>
    <xf numFmtId="164" fontId="0" fillId="0" borderId="32" xfId="0" applyNumberFormat="1" applyFont="1" applyBorder="1" applyAlignment="1">
      <alignment horizontal="right"/>
    </xf>
    <xf numFmtId="0" fontId="0" fillId="0" borderId="0" xfId="0" applyFont="1"/>
    <xf numFmtId="164" fontId="0" fillId="0" borderId="34" xfId="0" applyNumberFormat="1" applyFont="1" applyBorder="1" applyAlignment="1">
      <alignment horizontal="right"/>
    </xf>
    <xf numFmtId="164" fontId="8" fillId="0" borderId="34" xfId="0" applyNumberFormat="1" applyFont="1" applyBorder="1" applyAlignment="1">
      <alignment horizontal="right"/>
    </xf>
    <xf numFmtId="164" fontId="12" fillId="0" borderId="34" xfId="0" applyNumberFormat="1" applyFont="1" applyBorder="1"/>
    <xf numFmtId="0" fontId="0" fillId="0" borderId="25" xfId="0" applyFont="1" applyBorder="1"/>
    <xf numFmtId="164" fontId="0" fillId="7" borderId="36" xfId="0" applyNumberFormat="1" applyFont="1" applyFill="1" applyBorder="1" applyAlignment="1">
      <alignment horizontal="right"/>
    </xf>
    <xf numFmtId="0" fontId="2" fillId="9" borderId="37" xfId="0" applyFont="1" applyFill="1" applyBorder="1" applyAlignment="1">
      <alignment horizontal="center" vertical="center"/>
    </xf>
    <xf numFmtId="164" fontId="2" fillId="9" borderId="37" xfId="0" applyNumberFormat="1" applyFont="1" applyFill="1" applyBorder="1" applyAlignment="1">
      <alignment horizontal="center" vertical="center"/>
    </xf>
    <xf numFmtId="164" fontId="0" fillId="6" borderId="23" xfId="0" applyNumberFormat="1" applyFont="1" applyFill="1" applyBorder="1" applyAlignment="1">
      <alignment horizontal="right"/>
    </xf>
    <xf numFmtId="0" fontId="10" fillId="3" borderId="1" xfId="0" applyFont="1" applyFill="1" applyBorder="1" applyAlignment="1">
      <alignment horizontal="center" vertical="center"/>
    </xf>
    <xf numFmtId="0" fontId="13" fillId="0" borderId="25" xfId="0" applyFont="1" applyBorder="1" applyAlignment="1">
      <alignment horizontal="center"/>
    </xf>
    <xf numFmtId="164" fontId="0" fillId="7" borderId="38" xfId="0" applyNumberFormat="1" applyFont="1" applyFill="1" applyBorder="1" applyAlignment="1">
      <alignment horizontal="right"/>
    </xf>
    <xf numFmtId="164" fontId="0" fillId="7" borderId="39" xfId="0" applyNumberFormat="1" applyFont="1" applyFill="1" applyBorder="1" applyAlignment="1">
      <alignment horizontal="right"/>
    </xf>
    <xf numFmtId="0" fontId="11" fillId="9" borderId="37" xfId="0" applyFont="1" applyFill="1" applyBorder="1" applyAlignment="1">
      <alignment horizontal="center" vertical="center"/>
    </xf>
    <xf numFmtId="164" fontId="0" fillId="8" borderId="36" xfId="0" applyNumberFormat="1" applyFont="1" applyFill="1" applyBorder="1" applyAlignment="1">
      <alignment horizontal="right"/>
    </xf>
    <xf numFmtId="164" fontId="11" fillId="9" borderId="41" xfId="0" applyNumberFormat="1" applyFont="1" applyFill="1" applyBorder="1" applyAlignment="1">
      <alignment horizontal="center" vertical="center"/>
    </xf>
    <xf numFmtId="0" fontId="2" fillId="5" borderId="42" xfId="0" applyFont="1" applyFill="1" applyBorder="1"/>
    <xf numFmtId="0" fontId="13" fillId="5" borderId="17" xfId="0" applyFont="1" applyFill="1" applyBorder="1" applyAlignment="1">
      <alignment horizontal="center"/>
    </xf>
    <xf numFmtId="164" fontId="0" fillId="5" borderId="17" xfId="0" applyNumberFormat="1" applyFont="1" applyFill="1" applyBorder="1" applyAlignment="1">
      <alignment horizontal="right"/>
    </xf>
    <xf numFmtId="0" fontId="2" fillId="5" borderId="17" xfId="0" applyFont="1" applyFill="1" applyBorder="1"/>
    <xf numFmtId="0" fontId="2" fillId="5" borderId="36" xfId="0" applyFont="1" applyFill="1" applyBorder="1"/>
    <xf numFmtId="0" fontId="2" fillId="2" borderId="43" xfId="0" applyFont="1" applyFill="1" applyBorder="1"/>
    <xf numFmtId="0" fontId="2" fillId="2" borderId="1" xfId="0" applyFont="1" applyFill="1" applyBorder="1"/>
    <xf numFmtId="0" fontId="2" fillId="2" borderId="5" xfId="0" applyFont="1" applyFill="1" applyBorder="1"/>
    <xf numFmtId="0" fontId="1" fillId="2" borderId="1" xfId="0" applyFont="1" applyFill="1" applyBorder="1" applyAlignment="1">
      <alignment horizontal="center"/>
    </xf>
    <xf numFmtId="0" fontId="1" fillId="2" borderId="20" xfId="0" applyFont="1" applyFill="1" applyBorder="1" applyAlignment="1">
      <alignment horizontal="center"/>
    </xf>
    <xf numFmtId="0" fontId="1" fillId="2" borderId="1" xfId="0" applyFont="1" applyFill="1" applyBorder="1" applyAlignment="1">
      <alignment vertical="center"/>
    </xf>
    <xf numFmtId="0" fontId="15" fillId="2" borderId="5" xfId="0" applyFont="1" applyFill="1" applyBorder="1" applyAlignment="1">
      <alignment horizontal="left" vertical="center" wrapText="1"/>
    </xf>
    <xf numFmtId="0" fontId="1" fillId="0" borderId="0" xfId="0" applyFont="1"/>
    <xf numFmtId="0" fontId="16" fillId="0" borderId="0" xfId="0" applyFont="1"/>
    <xf numFmtId="0" fontId="2" fillId="5" borderId="43" xfId="0" applyFont="1" applyFill="1" applyBorder="1"/>
    <xf numFmtId="0" fontId="1" fillId="2" borderId="46" xfId="0" applyFont="1" applyFill="1" applyBorder="1"/>
    <xf numFmtId="0" fontId="2" fillId="5" borderId="46" xfId="0" applyFont="1" applyFill="1" applyBorder="1"/>
    <xf numFmtId="0" fontId="2" fillId="5" borderId="1" xfId="0" applyFont="1" applyFill="1" applyBorder="1"/>
    <xf numFmtId="0" fontId="2" fillId="5" borderId="37" xfId="0" applyFont="1" applyFill="1" applyBorder="1"/>
    <xf numFmtId="0" fontId="17" fillId="0" borderId="18" xfId="0" applyFont="1" applyBorder="1" applyAlignment="1">
      <alignment vertical="center" wrapText="1"/>
    </xf>
    <xf numFmtId="0" fontId="17" fillId="0" borderId="44" xfId="0" applyFont="1" applyBorder="1" applyAlignment="1">
      <alignment horizontal="center" vertical="center"/>
    </xf>
    <xf numFmtId="165" fontId="0" fillId="6" borderId="23" xfId="0" applyNumberFormat="1" applyFont="1" applyFill="1" applyBorder="1" applyAlignment="1">
      <alignment horizontal="right"/>
    </xf>
    <xf numFmtId="0" fontId="2" fillId="5" borderId="20" xfId="0" applyFont="1" applyFill="1" applyBorder="1"/>
    <xf numFmtId="165" fontId="0" fillId="0" borderId="50" xfId="0" applyNumberFormat="1" applyFont="1" applyBorder="1" applyAlignment="1">
      <alignment horizontal="right"/>
    </xf>
    <xf numFmtId="0" fontId="0" fillId="0" borderId="51" xfId="0" applyFont="1" applyBorder="1"/>
    <xf numFmtId="165" fontId="0" fillId="0" borderId="0" xfId="0" applyNumberFormat="1" applyFont="1" applyAlignment="1">
      <alignment horizontal="right"/>
    </xf>
    <xf numFmtId="165" fontId="12" fillId="0" borderId="0" xfId="0" applyNumberFormat="1" applyFont="1"/>
    <xf numFmtId="165" fontId="0" fillId="0" borderId="52" xfId="0" applyNumberFormat="1" applyFont="1" applyBorder="1" applyAlignment="1">
      <alignment horizontal="right"/>
    </xf>
    <xf numFmtId="0" fontId="2" fillId="9" borderId="46" xfId="0" applyFont="1" applyFill="1" applyBorder="1" applyAlignment="1">
      <alignment horizontal="center" vertical="center"/>
    </xf>
    <xf numFmtId="164" fontId="0" fillId="0" borderId="0" xfId="0" applyNumberFormat="1" applyFont="1" applyAlignment="1">
      <alignment horizontal="right"/>
    </xf>
    <xf numFmtId="164" fontId="2" fillId="9" borderId="46" xfId="0" applyNumberFormat="1" applyFont="1" applyFill="1" applyBorder="1" applyAlignment="1">
      <alignment horizontal="center" vertical="center"/>
    </xf>
    <xf numFmtId="164" fontId="0" fillId="10" borderId="20" xfId="0" applyNumberFormat="1" applyFont="1" applyFill="1" applyBorder="1" applyAlignment="1">
      <alignment horizontal="right"/>
    </xf>
    <xf numFmtId="164" fontId="0" fillId="8" borderId="1" xfId="0" applyNumberFormat="1" applyFont="1" applyFill="1" applyBorder="1" applyAlignment="1">
      <alignment horizontal="right"/>
    </xf>
    <xf numFmtId="164" fontId="0" fillId="7" borderId="21" xfId="0" applyNumberFormat="1" applyFont="1" applyFill="1" applyBorder="1" applyAlignment="1">
      <alignment horizontal="right"/>
    </xf>
    <xf numFmtId="0" fontId="0" fillId="0" borderId="50" xfId="0" applyFont="1" applyBorder="1"/>
    <xf numFmtId="0" fontId="19" fillId="9" borderId="37" xfId="0" applyFont="1" applyFill="1" applyBorder="1" applyAlignment="1">
      <alignment horizontal="center" vertical="center"/>
    </xf>
    <xf numFmtId="164" fontId="20" fillId="9" borderId="1" xfId="0" applyNumberFormat="1" applyFont="1" applyFill="1" applyBorder="1" applyAlignment="1">
      <alignment horizontal="center" vertical="center"/>
    </xf>
    <xf numFmtId="164" fontId="0" fillId="8" borderId="5" xfId="0" applyNumberFormat="1" applyFont="1" applyFill="1" applyBorder="1" applyAlignment="1">
      <alignment horizontal="right"/>
    </xf>
    <xf numFmtId="164" fontId="0" fillId="11" borderId="1" xfId="0" applyNumberFormat="1" applyFont="1" applyFill="1" applyBorder="1" applyAlignment="1">
      <alignment horizontal="right"/>
    </xf>
    <xf numFmtId="0" fontId="13" fillId="0" borderId="51" xfId="0" applyFont="1" applyBorder="1" applyAlignment="1">
      <alignment horizontal="center"/>
    </xf>
    <xf numFmtId="164" fontId="0" fillId="7" borderId="1" xfId="0" applyNumberFormat="1" applyFont="1" applyFill="1" applyBorder="1" applyAlignment="1">
      <alignment horizontal="right"/>
    </xf>
    <xf numFmtId="0" fontId="22" fillId="5" borderId="21" xfId="0" applyFont="1" applyFill="1" applyBorder="1"/>
    <xf numFmtId="0" fontId="1" fillId="2" borderId="5" xfId="0" applyFont="1" applyFill="1" applyBorder="1" applyAlignment="1">
      <alignment horizontal="center"/>
    </xf>
    <xf numFmtId="0" fontId="23" fillId="2" borderId="1" xfId="0" applyFont="1" applyFill="1" applyBorder="1"/>
    <xf numFmtId="0" fontId="2" fillId="3" borderId="13" xfId="0" applyFont="1" applyFill="1" applyBorder="1"/>
    <xf numFmtId="0" fontId="4" fillId="0" borderId="14" xfId="0" applyFont="1" applyBorder="1"/>
    <xf numFmtId="0" fontId="6" fillId="0" borderId="18" xfId="0" applyFont="1" applyBorder="1" applyAlignment="1">
      <alignment horizontal="center" vertical="center"/>
    </xf>
    <xf numFmtId="0" fontId="4" fillId="0" borderId="19" xfId="0" applyFont="1" applyBorder="1"/>
    <xf numFmtId="0" fontId="2" fillId="5" borderId="7" xfId="0" applyFont="1" applyFill="1" applyBorder="1"/>
    <xf numFmtId="0" fontId="4" fillId="0" borderId="12" xfId="0" applyFont="1" applyBorder="1"/>
    <xf numFmtId="0" fontId="6" fillId="0" borderId="2" xfId="0" applyFont="1" applyBorder="1" applyAlignment="1">
      <alignment horizontal="center" vertical="center"/>
    </xf>
    <xf numFmtId="0" fontId="4" fillId="0" borderId="22" xfId="0" applyFont="1" applyBorder="1"/>
    <xf numFmtId="0" fontId="10" fillId="3" borderId="27" xfId="0" applyFont="1" applyFill="1" applyBorder="1" applyAlignment="1">
      <alignment horizontal="center" vertical="center"/>
    </xf>
    <xf numFmtId="0" fontId="4" fillId="0" borderId="28" xfId="0" applyFont="1" applyBorder="1"/>
    <xf numFmtId="0" fontId="4" fillId="0" borderId="29" xfId="0" applyFont="1" applyBorder="1"/>
    <xf numFmtId="0" fontId="9" fillId="8" borderId="30" xfId="0" applyFont="1" applyFill="1" applyBorder="1" applyAlignment="1">
      <alignment horizontal="center" vertical="center" wrapText="1"/>
    </xf>
    <xf numFmtId="0" fontId="4" fillId="0" borderId="33" xfId="0" applyFont="1" applyBorder="1"/>
    <xf numFmtId="0" fontId="11" fillId="9" borderId="2" xfId="0" applyFont="1" applyFill="1" applyBorder="1" applyAlignment="1">
      <alignment horizontal="center" vertical="center" wrapText="1"/>
    </xf>
    <xf numFmtId="0" fontId="4" fillId="0" borderId="35" xfId="0" applyFont="1" applyBorder="1"/>
    <xf numFmtId="0" fontId="7" fillId="2" borderId="13" xfId="0" applyFont="1" applyFill="1" applyBorder="1"/>
    <xf numFmtId="0" fontId="14" fillId="0" borderId="18" xfId="0" applyFont="1" applyBorder="1" applyAlignment="1">
      <alignment horizontal="left" vertical="top" wrapText="1"/>
    </xf>
    <xf numFmtId="0" fontId="4" fillId="0" borderId="44" xfId="0" applyFont="1" applyBorder="1"/>
    <xf numFmtId="0" fontId="15" fillId="0" borderId="18" xfId="0" applyFont="1" applyBorder="1" applyAlignment="1">
      <alignment horizontal="left" vertical="center" wrapText="1"/>
    </xf>
    <xf numFmtId="0" fontId="2" fillId="3" borderId="2" xfId="0" applyFont="1" applyFill="1" applyBorder="1"/>
    <xf numFmtId="0" fontId="4" fillId="0" borderId="8" xfId="0" applyFont="1" applyBorder="1"/>
    <xf numFmtId="0" fontId="3" fillId="4" borderId="3" xfId="0" applyFont="1" applyFill="1" applyBorder="1" applyAlignment="1">
      <alignment horizontal="center" vertical="center"/>
    </xf>
    <xf numFmtId="0" fontId="4" fillId="0" borderId="4" xfId="0" applyFont="1" applyBorder="1"/>
    <xf numFmtId="0" fontId="4" fillId="0" borderId="9" xfId="0" applyFont="1" applyBorder="1"/>
    <xf numFmtId="0" fontId="4" fillId="0" borderId="10" xfId="0" applyFont="1" applyBorder="1"/>
    <xf numFmtId="0" fontId="5" fillId="5" borderId="3" xfId="0" applyFont="1" applyFill="1" applyBorder="1" applyAlignment="1">
      <alignment horizontal="center" vertical="center"/>
    </xf>
    <xf numFmtId="0" fontId="2" fillId="3" borderId="6" xfId="0" applyFont="1" applyFill="1" applyBorder="1"/>
    <xf numFmtId="0" fontId="4" fillId="0" borderId="11" xfId="0" applyFont="1" applyBorder="1"/>
    <xf numFmtId="0" fontId="4" fillId="0" borderId="40" xfId="0" applyFont="1" applyBorder="1"/>
    <xf numFmtId="0" fontId="2" fillId="3" borderId="15" xfId="0" applyFont="1" applyFill="1" applyBorder="1"/>
    <xf numFmtId="0" fontId="4" fillId="0" borderId="16" xfId="0" applyFont="1" applyBorder="1"/>
    <xf numFmtId="0" fontId="1" fillId="2" borderId="7" xfId="0" applyFont="1" applyFill="1" applyBorder="1" applyAlignment="1">
      <alignment horizontal="center"/>
    </xf>
    <xf numFmtId="0" fontId="4" fillId="0" borderId="47" xfId="0" applyFont="1" applyBorder="1"/>
    <xf numFmtId="0" fontId="2" fillId="0" borderId="31" xfId="0" applyFont="1" applyBorder="1" applyAlignment="1">
      <alignment horizontal="left" vertical="center" wrapText="1"/>
    </xf>
    <xf numFmtId="0" fontId="4" fillId="0" borderId="50" xfId="0" applyFont="1" applyBorder="1"/>
    <xf numFmtId="0" fontId="4" fillId="0" borderId="32" xfId="0" applyFont="1" applyBorder="1"/>
    <xf numFmtId="0" fontId="2" fillId="3" borderId="7" xfId="0" applyFont="1" applyFill="1" applyBorder="1"/>
    <xf numFmtId="0" fontId="4" fillId="0" borderId="53" xfId="0" applyFont="1" applyBorder="1"/>
    <xf numFmtId="0" fontId="4" fillId="0" borderId="54" xfId="0" applyFont="1" applyBorder="1"/>
    <xf numFmtId="0" fontId="2" fillId="3" borderId="27" xfId="0" applyFont="1" applyFill="1" applyBorder="1"/>
    <xf numFmtId="0" fontId="7" fillId="3" borderId="48" xfId="0" applyFont="1" applyFill="1" applyBorder="1" applyAlignment="1">
      <alignment horizontal="center"/>
    </xf>
    <xf numFmtId="0" fontId="4" fillId="0" borderId="49" xfId="0" applyFont="1" applyBorder="1"/>
    <xf numFmtId="0" fontId="2" fillId="3" borderId="48" xfId="0" applyFont="1" applyFill="1" applyBorder="1"/>
    <xf numFmtId="0" fontId="2" fillId="5" borderId="45" xfId="0" applyFont="1" applyFill="1" applyBorder="1"/>
    <xf numFmtId="0" fontId="6" fillId="0" borderId="44" xfId="0" applyFont="1" applyBorder="1" applyAlignment="1">
      <alignment horizontal="center" vertical="center"/>
    </xf>
    <xf numFmtId="0" fontId="9" fillId="7" borderId="45"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18" fillId="9" borderId="2" xfId="0" applyFont="1" applyFill="1" applyBorder="1" applyAlignment="1">
      <alignment horizontal="center" vertical="center"/>
    </xf>
    <xf numFmtId="0" fontId="21" fillId="9" borderId="30" xfId="0" applyFont="1" applyFill="1" applyBorder="1" applyAlignment="1">
      <alignment horizontal="center" vertical="center" wrapText="1"/>
    </xf>
    <xf numFmtId="164" fontId="6" fillId="9" borderId="30" xfId="0" applyNumberFormat="1" applyFont="1" applyFill="1" applyBorder="1" applyAlignment="1">
      <alignment horizontal="center" vertical="center"/>
    </xf>
    <xf numFmtId="0" fontId="7" fillId="3" borderId="13" xfId="0" applyFont="1" applyFill="1" applyBorder="1"/>
  </cellXfs>
  <cellStyles count="1">
    <cellStyle name="Normal" xfId="0" builtinId="0"/>
  </cellStyles>
  <dxfs count="2">
    <dxf>
      <font>
        <b/>
        <color rgb="FFFF0000"/>
      </font>
      <fill>
        <patternFill patternType="none"/>
      </fill>
    </dxf>
    <dxf>
      <fill>
        <patternFill patternType="solid">
          <fgColor rgb="FFB6D7A8"/>
          <bgColor rgb="FFB6D7A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457200</xdr:colOff>
      <xdr:row>0</xdr:row>
      <xdr:rowOff>57150</xdr:rowOff>
    </xdr:from>
    <xdr:ext cx="7010400" cy="11811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1845563" y="3191891"/>
          <a:ext cx="7000875" cy="117621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3600">
              <a:solidFill>
                <a:srgbClr val="C00000"/>
              </a:solidFill>
              <a:latin typeface="Bookman Old Style"/>
              <a:ea typeface="Bookman Old Style"/>
              <a:cs typeface="Bookman Old Style"/>
              <a:sym typeface="Bookman Old Style"/>
            </a:rPr>
            <a:t>Brown Graduate Student Financing Worksheet</a:t>
          </a:r>
          <a:endParaRPr sz="1400"/>
        </a:p>
      </xdr:txBody>
    </xdr:sp>
    <xdr:clientData fLocksWithSheet="0"/>
  </xdr:oneCellAnchor>
  <xdr:oneCellAnchor>
    <xdr:from>
      <xdr:col>3</xdr:col>
      <xdr:colOff>114300</xdr:colOff>
      <xdr:row>6</xdr:row>
      <xdr:rowOff>114300</xdr:rowOff>
    </xdr:from>
    <xdr:ext cx="6067425" cy="314325"/>
    <xdr:sp macro="" textlink="">
      <xdr:nvSpPr>
        <xdr:cNvPr id="4" name="Shape 4">
          <a:extLst>
            <a:ext uri="{FF2B5EF4-FFF2-40B4-BE49-F238E27FC236}">
              <a16:creationId xmlns:a16="http://schemas.microsoft.com/office/drawing/2014/main" id="{00000000-0008-0000-0000-000004000000}"/>
            </a:ext>
          </a:extLst>
        </xdr:cNvPr>
        <xdr:cNvSpPr txBox="1"/>
      </xdr:nvSpPr>
      <xdr:spPr>
        <a:xfrm>
          <a:off x="2315010" y="3624252"/>
          <a:ext cx="6061981" cy="31149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i="1">
              <a:solidFill>
                <a:schemeClr val="dk1"/>
              </a:solidFill>
              <a:latin typeface="Calibri"/>
              <a:ea typeface="Calibri"/>
              <a:cs typeface="Calibri"/>
              <a:sym typeface="Calibri"/>
            </a:rPr>
            <a:t>U.S. Citizen/Perm. Resident Students enrolled in Fall &amp; Spring Semester Programs</a:t>
          </a:r>
          <a:endParaRPr sz="1400" i="1"/>
        </a:p>
      </xdr:txBody>
    </xdr:sp>
    <xdr:clientData fLocksWithSheet="0"/>
  </xdr:oneCellAnchor>
  <xdr:oneCellAnchor>
    <xdr:from>
      <xdr:col>5</xdr:col>
      <xdr:colOff>95250</xdr:colOff>
      <xdr:row>16</xdr:row>
      <xdr:rowOff>85725</xdr:rowOff>
    </xdr:from>
    <xdr:ext cx="190500" cy="266700"/>
    <xdr:sp macro="" textlink="">
      <xdr:nvSpPr>
        <xdr:cNvPr id="5" name="Shape 5">
          <a:extLst>
            <a:ext uri="{FF2B5EF4-FFF2-40B4-BE49-F238E27FC236}">
              <a16:creationId xmlns:a16="http://schemas.microsoft.com/office/drawing/2014/main" id="{00000000-0008-0000-00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304800</xdr:colOff>
      <xdr:row>12</xdr:row>
      <xdr:rowOff>0</xdr:rowOff>
    </xdr:from>
    <xdr:ext cx="9134475" cy="1238250"/>
    <xdr:sp macro="" textlink="">
      <xdr:nvSpPr>
        <xdr:cNvPr id="6" name="Shape 6">
          <a:extLst>
            <a:ext uri="{FF2B5EF4-FFF2-40B4-BE49-F238E27FC236}">
              <a16:creationId xmlns:a16="http://schemas.microsoft.com/office/drawing/2014/main" id="{00000000-0008-0000-0000-000006000000}"/>
            </a:ext>
          </a:extLst>
        </xdr:cNvPr>
        <xdr:cNvSpPr txBox="1"/>
      </xdr:nvSpPr>
      <xdr:spPr>
        <a:xfrm>
          <a:off x="783525" y="3160876"/>
          <a:ext cx="9124950" cy="1238249"/>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a:solidFill>
                <a:srgbClr val="C00000"/>
              </a:solidFill>
              <a:latin typeface="Bookman Old Style"/>
              <a:ea typeface="Bookman Old Style"/>
              <a:cs typeface="Bookman Old Style"/>
              <a:sym typeface="Bookman Old Style"/>
            </a:rPr>
            <a:t>Getting Started: </a:t>
          </a:r>
          <a:r>
            <a:rPr lang="en-US" sz="1400">
              <a:solidFill>
                <a:srgbClr val="000000"/>
              </a:solidFill>
              <a:latin typeface="Calibri"/>
              <a:ea typeface="Calibri"/>
              <a:cs typeface="Calibri"/>
              <a:sym typeface="Calibri"/>
            </a:rPr>
            <a:t>This financing worksheet can be utilized by both prospective and admitted graduate students. If you have already been notified of any specific funding from Brown or a third party source, we suggest having that information while completing this worksheet, although not required. To begin, </a:t>
          </a:r>
          <a:r>
            <a:rPr lang="en-US" sz="1400">
              <a:solidFill>
                <a:schemeClr val="dk1"/>
              </a:solidFill>
              <a:latin typeface="Calibri"/>
              <a:ea typeface="Calibri"/>
              <a:cs typeface="Calibri"/>
              <a:sym typeface="Calibri"/>
            </a:rPr>
            <a:t>this document contains 3 pages, "Intructions," "Billed Charges," and "Monthly Budget" which can be accessed by selecting the tabs below, located at the bottom of this document as seen here:</a:t>
          </a:r>
          <a:endParaRPr sz="1400"/>
        </a:p>
      </xdr:txBody>
    </xdr:sp>
    <xdr:clientData fLocksWithSheet="0"/>
  </xdr:oneCellAnchor>
  <xdr:oneCellAnchor>
    <xdr:from>
      <xdr:col>1</xdr:col>
      <xdr:colOff>342900</xdr:colOff>
      <xdr:row>23</xdr:row>
      <xdr:rowOff>171450</xdr:rowOff>
    </xdr:from>
    <xdr:ext cx="9144000" cy="781050"/>
    <xdr:sp macro="" textlink="">
      <xdr:nvSpPr>
        <xdr:cNvPr id="7" name="Shape 7">
          <a:extLst>
            <a:ext uri="{FF2B5EF4-FFF2-40B4-BE49-F238E27FC236}">
              <a16:creationId xmlns:a16="http://schemas.microsoft.com/office/drawing/2014/main" id="{00000000-0008-0000-0000-000007000000}"/>
            </a:ext>
          </a:extLst>
        </xdr:cNvPr>
        <xdr:cNvSpPr txBox="1"/>
      </xdr:nvSpPr>
      <xdr:spPr>
        <a:xfrm>
          <a:off x="778763" y="3394238"/>
          <a:ext cx="9134475" cy="7715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a:solidFill>
                <a:srgbClr val="C00000"/>
              </a:solidFill>
              <a:latin typeface="Bookman Old Style"/>
              <a:ea typeface="Bookman Old Style"/>
              <a:cs typeface="Bookman Old Style"/>
              <a:sym typeface="Bookman Old Style"/>
            </a:rPr>
            <a:t>Filling Out the Form: </a:t>
          </a:r>
          <a:r>
            <a:rPr lang="en-US" sz="1400">
              <a:solidFill>
                <a:schemeClr val="dk1"/>
              </a:solidFill>
              <a:latin typeface="Calibri"/>
              <a:ea typeface="Calibri"/>
              <a:cs typeface="Calibri"/>
              <a:sym typeface="Calibri"/>
            </a:rPr>
            <a:t>After selecting "Billed Charges," you will only be updating the blue boxes that ask about your estimated enrollment and financing information.  Each question will require a Y/N or numerical answer like so: </a:t>
          </a:r>
          <a:endParaRPr sz="1400"/>
        </a:p>
      </xdr:txBody>
    </xdr:sp>
    <xdr:clientData fLocksWithSheet="0"/>
  </xdr:oneCellAnchor>
  <xdr:oneCellAnchor>
    <xdr:from>
      <xdr:col>1</xdr:col>
      <xdr:colOff>200025</xdr:colOff>
      <xdr:row>32</xdr:row>
      <xdr:rowOff>47625</xdr:rowOff>
    </xdr:from>
    <xdr:ext cx="9144000" cy="990600"/>
    <xdr:sp macro="" textlink="">
      <xdr:nvSpPr>
        <xdr:cNvPr id="8" name="Shape 8">
          <a:extLst>
            <a:ext uri="{FF2B5EF4-FFF2-40B4-BE49-F238E27FC236}">
              <a16:creationId xmlns:a16="http://schemas.microsoft.com/office/drawing/2014/main" id="{00000000-0008-0000-0000-000008000000}"/>
            </a:ext>
          </a:extLst>
        </xdr:cNvPr>
        <xdr:cNvSpPr txBox="1"/>
      </xdr:nvSpPr>
      <xdr:spPr>
        <a:xfrm>
          <a:off x="778763" y="3289463"/>
          <a:ext cx="9134475" cy="9810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a:solidFill>
                <a:schemeClr val="dk1"/>
              </a:solidFill>
              <a:latin typeface="Calibri"/>
              <a:ea typeface="Calibri"/>
              <a:cs typeface="Calibri"/>
              <a:sym typeface="Calibri"/>
            </a:rPr>
            <a:t>Once you begin to fill in the required boxes, you will see your direct charges start to update based on your answers.  If you are receiving any funding from your program or outside sources in a particular semester, be sure to include the specific amount for that particular semester. Once all funding is reported, you will see if this would result in an outstanding balance or a credit on your account: </a:t>
          </a:r>
          <a:endParaRPr sz="1400"/>
        </a:p>
      </xdr:txBody>
    </xdr:sp>
    <xdr:clientData fLocksWithSheet="0"/>
  </xdr:oneCellAnchor>
  <xdr:oneCellAnchor>
    <xdr:from>
      <xdr:col>1</xdr:col>
      <xdr:colOff>200025</xdr:colOff>
      <xdr:row>44</xdr:row>
      <xdr:rowOff>104775</xdr:rowOff>
    </xdr:from>
    <xdr:ext cx="9144000" cy="1047750"/>
    <xdr:sp macro="" textlink="">
      <xdr:nvSpPr>
        <xdr:cNvPr id="9" name="Shape 9">
          <a:extLst>
            <a:ext uri="{FF2B5EF4-FFF2-40B4-BE49-F238E27FC236}">
              <a16:creationId xmlns:a16="http://schemas.microsoft.com/office/drawing/2014/main" id="{00000000-0008-0000-0000-000009000000}"/>
            </a:ext>
          </a:extLst>
        </xdr:cNvPr>
        <xdr:cNvSpPr txBox="1"/>
      </xdr:nvSpPr>
      <xdr:spPr>
        <a:xfrm>
          <a:off x="778763" y="3260888"/>
          <a:ext cx="9134475" cy="1038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a:solidFill>
                <a:schemeClr val="dk1"/>
              </a:solidFill>
              <a:latin typeface="Calibri"/>
              <a:ea typeface="Calibri"/>
              <a:cs typeface="Calibri"/>
              <a:sym typeface="Calibri"/>
            </a:rPr>
            <a:t>To determine indirect costs (i.e. rent, meals, books, etc.), you would want to select the "Monthly Budget" tab next. Here you will be able to determine your monthly expenses by term and how much additional funding is needed for expenses not charged by Brown (if applicable). Be sure to again utilize the blue boxes to create your monthly budget and how much funding you would need to use each month after requesting a refund.</a:t>
          </a:r>
          <a:endParaRPr sz="1400"/>
        </a:p>
      </xdr:txBody>
    </xdr:sp>
    <xdr:clientData fLocksWithSheet="0"/>
  </xdr:oneCellAnchor>
  <xdr:oneCellAnchor>
    <xdr:from>
      <xdr:col>1</xdr:col>
      <xdr:colOff>190500</xdr:colOff>
      <xdr:row>60</xdr:row>
      <xdr:rowOff>28575</xdr:rowOff>
    </xdr:from>
    <xdr:ext cx="9144000" cy="990600"/>
    <xdr:sp macro="" textlink="">
      <xdr:nvSpPr>
        <xdr:cNvPr id="10" name="Shape 10">
          <a:extLst>
            <a:ext uri="{FF2B5EF4-FFF2-40B4-BE49-F238E27FC236}">
              <a16:creationId xmlns:a16="http://schemas.microsoft.com/office/drawing/2014/main" id="{00000000-0008-0000-0000-00000A000000}"/>
            </a:ext>
          </a:extLst>
        </xdr:cNvPr>
        <xdr:cNvSpPr txBox="1"/>
      </xdr:nvSpPr>
      <xdr:spPr>
        <a:xfrm>
          <a:off x="778763" y="3289463"/>
          <a:ext cx="9134475" cy="9810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a:solidFill>
                <a:srgbClr val="C00000"/>
              </a:solidFill>
              <a:latin typeface="Bookman Old Style"/>
              <a:ea typeface="Bookman Old Style"/>
              <a:cs typeface="Bookman Old Style"/>
              <a:sym typeface="Bookman Old Style"/>
            </a:rPr>
            <a:t>Follow Up: </a:t>
          </a:r>
          <a:r>
            <a:rPr lang="en-US" sz="1400">
              <a:solidFill>
                <a:schemeClr val="dk1"/>
              </a:solidFill>
              <a:latin typeface="Calibri"/>
              <a:ea typeface="Calibri"/>
              <a:cs typeface="Calibri"/>
              <a:sym typeface="Calibri"/>
            </a:rPr>
            <a:t>Have any questions on the worksheet? Not sure what are the best options for funding indirect costs? Save your worksheet, print a copy, and stop by the Office of Financial Aid during our counselor walk-in hours to discuss financing options with our staff.  Our location and contact information can be found at </a:t>
          </a:r>
          <a:r>
            <a:rPr lang="en-US" sz="1400">
              <a:solidFill>
                <a:srgbClr val="C00000"/>
              </a:solidFill>
              <a:latin typeface="Calibri"/>
              <a:ea typeface="Calibri"/>
              <a:cs typeface="Calibri"/>
              <a:sym typeface="Calibri"/>
            </a:rPr>
            <a:t>www.financialaid.brown.edu/about</a:t>
          </a:r>
          <a:r>
            <a:rPr lang="en-US" sz="1400">
              <a:solidFill>
                <a:schemeClr val="dk1"/>
              </a:solidFill>
              <a:latin typeface="Calibri"/>
              <a:ea typeface="Calibri"/>
              <a:cs typeface="Calibri"/>
              <a:sym typeface="Calibri"/>
            </a:rPr>
            <a:t>.</a:t>
          </a:r>
          <a:endParaRPr sz="1400"/>
        </a:p>
      </xdr:txBody>
    </xdr:sp>
    <xdr:clientData fLocksWithSheet="0"/>
  </xdr:oneCellAnchor>
  <xdr:oneCellAnchor>
    <xdr:from>
      <xdr:col>1</xdr:col>
      <xdr:colOff>228600</xdr:colOff>
      <xdr:row>68</xdr:row>
      <xdr:rowOff>171450</xdr:rowOff>
    </xdr:from>
    <xdr:ext cx="9124950" cy="790575"/>
    <xdr:sp macro="" textlink="">
      <xdr:nvSpPr>
        <xdr:cNvPr id="11" name="Shape 11">
          <a:extLst>
            <a:ext uri="{FF2B5EF4-FFF2-40B4-BE49-F238E27FC236}">
              <a16:creationId xmlns:a16="http://schemas.microsoft.com/office/drawing/2014/main" id="{00000000-0008-0000-0000-00000B000000}"/>
            </a:ext>
          </a:extLst>
        </xdr:cNvPr>
        <xdr:cNvSpPr txBox="1"/>
      </xdr:nvSpPr>
      <xdr:spPr>
        <a:xfrm>
          <a:off x="788288" y="3389475"/>
          <a:ext cx="9115425" cy="7810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alibri"/>
              <a:ea typeface="Calibri"/>
              <a:cs typeface="Calibri"/>
              <a:sym typeface="Calibri"/>
            </a:rPr>
            <a:t>Note: The purpose of this worksheet is to provide you with an estimate of your expected direct (billed) and indirect costs for your graduate degree program here at Brown. It is important to realizes that the Graduate Student Financing Worksheet is for informational purposes only and  the accuracy of the information you enter will affect the accuracy of your estimated results. The Graduate Student Financing Worksheet is not an actual bill nor a financial aid award. Brown University charges and financial aid amounts are subject to change. Any questions regarding this worksheet should be directed to the Office of Financial Aid at GS_Financial_Aid@Brown.edu or 401-863-2721.</a:t>
          </a:r>
          <a:endParaRPr sz="1400"/>
        </a:p>
      </xdr:txBody>
    </xdr:sp>
    <xdr:clientData fLocksWithSheet="0"/>
  </xdr:oneCellAnchor>
  <xdr:oneCellAnchor>
    <xdr:from>
      <xdr:col>1</xdr:col>
      <xdr:colOff>0</xdr:colOff>
      <xdr:row>0</xdr:row>
      <xdr:rowOff>0</xdr:rowOff>
    </xdr:from>
    <xdr:ext cx="1104900" cy="127635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523875</xdr:colOff>
      <xdr:row>18</xdr:row>
      <xdr:rowOff>152400</xdr:rowOff>
    </xdr:from>
    <xdr:ext cx="7038975" cy="685800"/>
    <xdr:pic>
      <xdr:nvPicPr>
        <xdr:cNvPr id="12" name="image4.jpg">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457200</xdr:colOff>
      <xdr:row>28</xdr:row>
      <xdr:rowOff>133350</xdr:rowOff>
    </xdr:from>
    <xdr:ext cx="733425" cy="428625"/>
    <xdr:pic>
      <xdr:nvPicPr>
        <xdr:cNvPr id="13" name="image5.png">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6</xdr:col>
      <xdr:colOff>400050</xdr:colOff>
      <xdr:row>28</xdr:row>
      <xdr:rowOff>142875</xdr:rowOff>
    </xdr:from>
    <xdr:ext cx="752475" cy="428625"/>
    <xdr:pic>
      <xdr:nvPicPr>
        <xdr:cNvPr id="14" name="image6.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3</xdr:col>
      <xdr:colOff>257175</xdr:colOff>
      <xdr:row>38</xdr:row>
      <xdr:rowOff>85725</xdr:rowOff>
    </xdr:from>
    <xdr:ext cx="5953125" cy="885825"/>
    <xdr:pic>
      <xdr:nvPicPr>
        <xdr:cNvPr id="15" name="image1.png">
          <a:extLst>
            <a:ext uri="{FF2B5EF4-FFF2-40B4-BE49-F238E27FC236}">
              <a16:creationId xmlns:a16="http://schemas.microsoft.com/office/drawing/2014/main" id="{00000000-0008-0000-0000-00000F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5</xdr:col>
      <xdr:colOff>485775</xdr:colOff>
      <xdr:row>51</xdr:row>
      <xdr:rowOff>161925</xdr:rowOff>
    </xdr:from>
    <xdr:ext cx="3171825" cy="1276350"/>
    <xdr:pic>
      <xdr:nvPicPr>
        <xdr:cNvPr id="16" name="image3.jpg">
          <a:extLst>
            <a:ext uri="{FF2B5EF4-FFF2-40B4-BE49-F238E27FC236}">
              <a16:creationId xmlns:a16="http://schemas.microsoft.com/office/drawing/2014/main" id="{00000000-0008-0000-0000-000010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00"/>
  <sheetViews>
    <sheetView tabSelected="1" workbookViewId="0"/>
  </sheetViews>
  <sheetFormatPr defaultColWidth="12.6171875" defaultRowHeight="15" customHeight="1" x14ac:dyDescent="0.45"/>
  <cols>
    <col min="1" max="1" width="3.47265625" customWidth="1"/>
    <col min="2" max="16" width="7.6171875" customWidth="1"/>
    <col min="17" max="17" width="3.47265625" customWidth="1"/>
    <col min="18" max="26" width="7.6171875" customWidth="1"/>
  </cols>
  <sheetData>
    <row r="1" spans="1:20" ht="14.4" x14ac:dyDescent="0.55000000000000004">
      <c r="A1" s="1"/>
      <c r="B1" s="1"/>
      <c r="C1" s="1"/>
      <c r="D1" s="1"/>
      <c r="E1" s="1"/>
      <c r="F1" s="1"/>
      <c r="G1" s="1"/>
      <c r="H1" s="1"/>
      <c r="I1" s="1"/>
      <c r="J1" s="1"/>
      <c r="K1" s="1"/>
      <c r="L1" s="1"/>
      <c r="M1" s="1"/>
      <c r="N1" s="1"/>
      <c r="O1" s="1"/>
      <c r="P1" s="1"/>
      <c r="Q1" s="1"/>
      <c r="R1" s="1"/>
      <c r="S1" s="1"/>
      <c r="T1" s="1"/>
    </row>
    <row r="2" spans="1:20" ht="14.4" x14ac:dyDescent="0.55000000000000004">
      <c r="A2" s="1"/>
      <c r="B2" s="1"/>
      <c r="C2" s="1"/>
      <c r="D2" s="1"/>
      <c r="E2" s="1"/>
      <c r="F2" s="1"/>
      <c r="G2" s="1"/>
      <c r="H2" s="1"/>
      <c r="I2" s="1"/>
      <c r="J2" s="1"/>
      <c r="K2" s="1"/>
      <c r="L2" s="1"/>
      <c r="M2" s="1"/>
      <c r="N2" s="1"/>
      <c r="O2" s="1"/>
      <c r="P2" s="1"/>
      <c r="Q2" s="1"/>
      <c r="R2" s="1"/>
      <c r="S2" s="1"/>
      <c r="T2" s="1"/>
    </row>
    <row r="3" spans="1:20" ht="14.4" x14ac:dyDescent="0.55000000000000004">
      <c r="A3" s="1"/>
      <c r="B3" s="1"/>
      <c r="C3" s="1"/>
      <c r="D3" s="1"/>
      <c r="E3" s="1"/>
      <c r="F3" s="1"/>
      <c r="G3" s="1"/>
      <c r="H3" s="1"/>
      <c r="I3" s="1"/>
      <c r="J3" s="1"/>
      <c r="K3" s="1"/>
      <c r="L3" s="1"/>
      <c r="M3" s="1"/>
      <c r="N3" s="1"/>
      <c r="O3" s="1"/>
      <c r="P3" s="1"/>
      <c r="Q3" s="1"/>
      <c r="R3" s="1"/>
      <c r="S3" s="1"/>
      <c r="T3" s="1"/>
    </row>
    <row r="4" spans="1:20" ht="14.4" x14ac:dyDescent="0.55000000000000004">
      <c r="A4" s="1"/>
      <c r="B4" s="1"/>
      <c r="C4" s="1"/>
      <c r="D4" s="1"/>
      <c r="E4" s="1"/>
      <c r="F4" s="1"/>
      <c r="G4" s="1"/>
      <c r="H4" s="1"/>
      <c r="I4" s="1"/>
      <c r="J4" s="1"/>
      <c r="K4" s="1"/>
      <c r="L4" s="1"/>
      <c r="M4" s="1"/>
      <c r="N4" s="1"/>
      <c r="O4" s="1"/>
      <c r="P4" s="1"/>
      <c r="Q4" s="1"/>
      <c r="R4" s="1"/>
      <c r="S4" s="1"/>
      <c r="T4" s="1"/>
    </row>
    <row r="5" spans="1:20" ht="14.4" x14ac:dyDescent="0.55000000000000004">
      <c r="A5" s="1"/>
      <c r="B5" s="1"/>
      <c r="C5" s="1"/>
      <c r="D5" s="1"/>
      <c r="E5" s="1"/>
      <c r="F5" s="1"/>
      <c r="G5" s="1"/>
      <c r="H5" s="1"/>
      <c r="I5" s="1"/>
      <c r="J5" s="1"/>
      <c r="K5" s="1"/>
      <c r="L5" s="1"/>
      <c r="M5" s="1"/>
      <c r="N5" s="1"/>
      <c r="O5" s="1"/>
      <c r="P5" s="1"/>
      <c r="Q5" s="1"/>
      <c r="R5" s="1"/>
      <c r="S5" s="1"/>
      <c r="T5" s="1"/>
    </row>
    <row r="6" spans="1:20" ht="14.4" x14ac:dyDescent="0.55000000000000004">
      <c r="A6" s="1"/>
      <c r="B6" s="1"/>
      <c r="C6" s="1"/>
      <c r="D6" s="1"/>
      <c r="E6" s="1"/>
      <c r="F6" s="1"/>
      <c r="G6" s="1"/>
      <c r="H6" s="1"/>
      <c r="I6" s="1"/>
      <c r="J6" s="1"/>
      <c r="K6" s="1"/>
      <c r="L6" s="1"/>
      <c r="M6" s="1"/>
      <c r="N6" s="1"/>
      <c r="O6" s="1"/>
      <c r="P6" s="1"/>
      <c r="Q6" s="1"/>
      <c r="R6" s="1"/>
      <c r="S6" s="1"/>
      <c r="T6" s="1"/>
    </row>
    <row r="7" spans="1:20" ht="14.4" x14ac:dyDescent="0.55000000000000004">
      <c r="A7" s="1"/>
      <c r="B7" s="1"/>
      <c r="C7" s="1"/>
      <c r="D7" s="1"/>
      <c r="E7" s="1"/>
      <c r="F7" s="1"/>
      <c r="G7" s="1"/>
      <c r="H7" s="1"/>
      <c r="I7" s="1"/>
      <c r="J7" s="1"/>
      <c r="K7" s="1"/>
      <c r="L7" s="1"/>
      <c r="M7" s="1"/>
      <c r="N7" s="1"/>
      <c r="O7" s="1"/>
      <c r="P7" s="1"/>
      <c r="Q7" s="1"/>
      <c r="R7" s="1"/>
      <c r="S7" s="1"/>
      <c r="T7" s="1"/>
    </row>
    <row r="8" spans="1:20" ht="14.4" x14ac:dyDescent="0.55000000000000004">
      <c r="A8" s="1"/>
      <c r="B8" s="1"/>
      <c r="C8" s="1"/>
      <c r="D8" s="1"/>
      <c r="E8" s="1"/>
      <c r="F8" s="1"/>
      <c r="G8" s="1"/>
      <c r="H8" s="1"/>
      <c r="I8" s="1"/>
      <c r="J8" s="1"/>
      <c r="K8" s="1"/>
      <c r="L8" s="1"/>
      <c r="M8" s="1"/>
      <c r="N8" s="1"/>
      <c r="O8" s="1"/>
      <c r="P8" s="1"/>
      <c r="Q8" s="1"/>
      <c r="R8" s="1"/>
      <c r="S8" s="1"/>
      <c r="T8" s="1"/>
    </row>
    <row r="9" spans="1:20" ht="14.4" x14ac:dyDescent="0.55000000000000004">
      <c r="A9" s="1"/>
      <c r="B9" s="1"/>
      <c r="C9" s="1"/>
      <c r="D9" s="1"/>
      <c r="E9" s="1"/>
      <c r="F9" s="1"/>
      <c r="G9" s="1"/>
      <c r="H9" s="1"/>
      <c r="I9" s="1"/>
      <c r="J9" s="1"/>
      <c r="K9" s="1"/>
      <c r="L9" s="1"/>
      <c r="M9" s="1"/>
      <c r="N9" s="1"/>
      <c r="O9" s="1"/>
      <c r="P9" s="1"/>
      <c r="Q9" s="1"/>
      <c r="R9" s="1"/>
      <c r="S9" s="1"/>
      <c r="T9" s="1"/>
    </row>
    <row r="10" spans="1:20" ht="14.4" x14ac:dyDescent="0.55000000000000004">
      <c r="A10" s="1"/>
      <c r="B10" s="1"/>
      <c r="C10" s="1"/>
      <c r="D10" s="1"/>
      <c r="E10" s="1"/>
      <c r="F10" s="1"/>
      <c r="G10" s="1"/>
      <c r="H10" s="1"/>
      <c r="I10" s="1"/>
      <c r="J10" s="1"/>
      <c r="K10" s="1"/>
      <c r="L10" s="1"/>
      <c r="M10" s="1"/>
      <c r="N10" s="1"/>
      <c r="O10" s="1"/>
      <c r="P10" s="1"/>
      <c r="Q10" s="1"/>
      <c r="R10" s="1"/>
      <c r="S10" s="1"/>
      <c r="T10" s="1"/>
    </row>
    <row r="11" spans="1:20" ht="14.4" x14ac:dyDescent="0.55000000000000004">
      <c r="A11" s="1"/>
      <c r="B11" s="1"/>
      <c r="C11" s="1"/>
      <c r="D11" s="1"/>
      <c r="E11" s="1"/>
      <c r="F11" s="1"/>
      <c r="G11" s="1"/>
      <c r="H11" s="1"/>
      <c r="I11" s="1"/>
      <c r="J11" s="1"/>
      <c r="K11" s="1"/>
      <c r="L11" s="1"/>
      <c r="M11" s="1"/>
      <c r="N11" s="1"/>
      <c r="O11" s="1"/>
      <c r="P11" s="1"/>
      <c r="Q11" s="1"/>
      <c r="R11" s="1"/>
      <c r="S11" s="1"/>
      <c r="T11" s="1"/>
    </row>
    <row r="12" spans="1:20" ht="14.4" x14ac:dyDescent="0.55000000000000004">
      <c r="A12" s="1"/>
      <c r="B12" s="1"/>
      <c r="C12" s="1"/>
      <c r="D12" s="1"/>
      <c r="E12" s="1"/>
      <c r="F12" s="1"/>
      <c r="G12" s="1"/>
      <c r="H12" s="1"/>
      <c r="I12" s="1"/>
      <c r="J12" s="1"/>
      <c r="K12" s="1"/>
      <c r="L12" s="1"/>
      <c r="M12" s="1"/>
      <c r="N12" s="1"/>
      <c r="O12" s="1"/>
      <c r="P12" s="1"/>
      <c r="Q12" s="1"/>
      <c r="R12" s="1"/>
      <c r="S12" s="1"/>
      <c r="T12" s="1"/>
    </row>
    <row r="13" spans="1:20" ht="14.4" x14ac:dyDescent="0.55000000000000004">
      <c r="A13" s="1"/>
      <c r="B13" s="1"/>
      <c r="C13" s="1"/>
      <c r="D13" s="1"/>
      <c r="E13" s="1"/>
      <c r="F13" s="1"/>
      <c r="G13" s="1"/>
      <c r="H13" s="1"/>
      <c r="I13" s="1"/>
      <c r="J13" s="1"/>
      <c r="K13" s="1"/>
      <c r="L13" s="1"/>
      <c r="M13" s="1"/>
      <c r="N13" s="1"/>
      <c r="O13" s="1"/>
      <c r="P13" s="1"/>
      <c r="Q13" s="1"/>
      <c r="R13" s="1"/>
      <c r="S13" s="1"/>
      <c r="T13" s="1"/>
    </row>
    <row r="14" spans="1:20" ht="14.4" x14ac:dyDescent="0.55000000000000004">
      <c r="A14" s="1"/>
      <c r="B14" s="1"/>
      <c r="C14" s="1"/>
      <c r="D14" s="1"/>
      <c r="E14" s="1"/>
      <c r="F14" s="1"/>
      <c r="G14" s="1"/>
      <c r="H14" s="1"/>
      <c r="I14" s="1"/>
      <c r="J14" s="1"/>
      <c r="K14" s="1"/>
      <c r="L14" s="1"/>
      <c r="M14" s="1"/>
      <c r="N14" s="1"/>
      <c r="O14" s="1"/>
      <c r="P14" s="1"/>
      <c r="Q14" s="1"/>
      <c r="R14" s="1"/>
      <c r="S14" s="1"/>
      <c r="T14" s="1"/>
    </row>
    <row r="15" spans="1:20" ht="14.4" x14ac:dyDescent="0.55000000000000004">
      <c r="A15" s="1"/>
      <c r="B15" s="1"/>
      <c r="C15" s="1"/>
      <c r="D15" s="1"/>
      <c r="E15" s="1"/>
      <c r="F15" s="1"/>
      <c r="G15" s="1"/>
      <c r="H15" s="1"/>
      <c r="I15" s="1"/>
      <c r="J15" s="1"/>
      <c r="K15" s="1"/>
      <c r="L15" s="1"/>
      <c r="M15" s="1"/>
      <c r="N15" s="1"/>
      <c r="O15" s="1"/>
      <c r="P15" s="1"/>
      <c r="Q15" s="1"/>
      <c r="R15" s="1"/>
      <c r="S15" s="1"/>
      <c r="T15" s="1"/>
    </row>
    <row r="16" spans="1:20" ht="14.4" x14ac:dyDescent="0.55000000000000004">
      <c r="A16" s="1"/>
      <c r="B16" s="1"/>
      <c r="C16" s="1"/>
      <c r="D16" s="1"/>
      <c r="E16" s="1"/>
      <c r="F16" s="1"/>
      <c r="G16" s="1"/>
      <c r="H16" s="1"/>
      <c r="I16" s="1"/>
      <c r="J16" s="1"/>
      <c r="K16" s="1"/>
      <c r="L16" s="1"/>
      <c r="M16" s="1"/>
      <c r="N16" s="1"/>
      <c r="O16" s="1"/>
      <c r="P16" s="1"/>
      <c r="Q16" s="1"/>
      <c r="R16" s="1"/>
      <c r="S16" s="1"/>
      <c r="T16" s="1"/>
    </row>
    <row r="17" spans="1:20" ht="14.4" x14ac:dyDescent="0.55000000000000004">
      <c r="A17" s="1"/>
      <c r="B17" s="1"/>
      <c r="C17" s="1"/>
      <c r="D17" s="1"/>
      <c r="E17" s="1"/>
      <c r="F17" s="1"/>
      <c r="G17" s="1"/>
      <c r="H17" s="1"/>
      <c r="I17" s="1"/>
      <c r="J17" s="1"/>
      <c r="K17" s="1"/>
      <c r="L17" s="1"/>
      <c r="M17" s="1"/>
      <c r="N17" s="1"/>
      <c r="O17" s="1"/>
      <c r="P17" s="1"/>
      <c r="Q17" s="1"/>
      <c r="R17" s="1"/>
      <c r="S17" s="1"/>
      <c r="T17" s="1"/>
    </row>
    <row r="18" spans="1:20" ht="14.4" x14ac:dyDescent="0.55000000000000004">
      <c r="A18" s="1"/>
      <c r="B18" s="1"/>
      <c r="C18" s="1"/>
      <c r="D18" s="1"/>
      <c r="E18" s="1"/>
      <c r="F18" s="1"/>
      <c r="G18" s="1"/>
      <c r="H18" s="1"/>
      <c r="I18" s="1"/>
      <c r="J18" s="1"/>
      <c r="K18" s="1"/>
      <c r="L18" s="1"/>
      <c r="M18" s="1"/>
      <c r="N18" s="1"/>
      <c r="O18" s="1"/>
      <c r="P18" s="1"/>
      <c r="Q18" s="1"/>
      <c r="R18" s="1"/>
      <c r="S18" s="1"/>
      <c r="T18" s="1"/>
    </row>
    <row r="19" spans="1:20" ht="14.4" x14ac:dyDescent="0.55000000000000004">
      <c r="A19" s="1"/>
      <c r="B19" s="1"/>
      <c r="C19" s="1"/>
      <c r="D19" s="1"/>
      <c r="E19" s="1"/>
      <c r="F19" s="1"/>
      <c r="G19" s="1"/>
      <c r="H19" s="1"/>
      <c r="I19" s="1"/>
      <c r="J19" s="1"/>
      <c r="K19" s="1"/>
      <c r="L19" s="1"/>
      <c r="M19" s="1"/>
      <c r="N19" s="1"/>
      <c r="O19" s="1"/>
      <c r="P19" s="1"/>
      <c r="Q19" s="1"/>
      <c r="R19" s="1"/>
      <c r="S19" s="1"/>
      <c r="T19" s="1"/>
    </row>
    <row r="20" spans="1:20" ht="14.4" x14ac:dyDescent="0.55000000000000004">
      <c r="A20" s="1"/>
      <c r="B20" s="1"/>
      <c r="C20" s="1"/>
      <c r="D20" s="1"/>
      <c r="E20" s="1"/>
      <c r="F20" s="1"/>
      <c r="G20" s="1"/>
      <c r="H20" s="1"/>
      <c r="I20" s="1"/>
      <c r="J20" s="1"/>
      <c r="K20" s="1"/>
      <c r="L20" s="1"/>
      <c r="M20" s="1"/>
      <c r="N20" s="1"/>
      <c r="O20" s="1"/>
      <c r="P20" s="1"/>
      <c r="Q20" s="1"/>
      <c r="R20" s="1"/>
      <c r="S20" s="1"/>
      <c r="T20" s="1"/>
    </row>
    <row r="21" spans="1:20" ht="15.75" customHeight="1" x14ac:dyDescent="0.55000000000000004">
      <c r="A21" s="1"/>
      <c r="B21" s="1"/>
      <c r="C21" s="1"/>
      <c r="D21" s="1"/>
      <c r="E21" s="1"/>
      <c r="F21" s="1"/>
      <c r="G21" s="1"/>
      <c r="H21" s="1"/>
      <c r="I21" s="1"/>
      <c r="J21" s="1"/>
      <c r="K21" s="1"/>
      <c r="L21" s="1"/>
      <c r="M21" s="1"/>
      <c r="N21" s="1"/>
      <c r="O21" s="1"/>
      <c r="P21" s="1"/>
      <c r="Q21" s="1"/>
      <c r="R21" s="1"/>
      <c r="S21" s="1"/>
      <c r="T21" s="1"/>
    </row>
    <row r="22" spans="1:20" ht="15.75" customHeight="1" x14ac:dyDescent="0.55000000000000004">
      <c r="A22" s="1"/>
      <c r="B22" s="1"/>
      <c r="C22" s="1"/>
      <c r="D22" s="1"/>
      <c r="E22" s="1"/>
      <c r="F22" s="1"/>
      <c r="G22" s="1"/>
      <c r="H22" s="1"/>
      <c r="I22" s="1"/>
      <c r="J22" s="1"/>
      <c r="K22" s="1"/>
      <c r="L22" s="1"/>
      <c r="M22" s="1"/>
      <c r="N22" s="1"/>
      <c r="O22" s="1"/>
      <c r="P22" s="1"/>
      <c r="Q22" s="1"/>
      <c r="R22" s="1"/>
      <c r="S22" s="1"/>
      <c r="T22" s="1"/>
    </row>
    <row r="23" spans="1:20" ht="15.75" customHeight="1" x14ac:dyDescent="0.55000000000000004">
      <c r="A23" s="1"/>
      <c r="B23" s="1"/>
      <c r="C23" s="1"/>
      <c r="D23" s="1"/>
      <c r="E23" s="1"/>
      <c r="F23" s="1"/>
      <c r="G23" s="1"/>
      <c r="H23" s="1"/>
      <c r="I23" s="1"/>
      <c r="J23" s="1"/>
      <c r="K23" s="1"/>
      <c r="L23" s="1"/>
      <c r="M23" s="1"/>
      <c r="N23" s="1"/>
      <c r="O23" s="1"/>
      <c r="P23" s="1"/>
      <c r="Q23" s="1"/>
      <c r="R23" s="1"/>
      <c r="S23" s="1"/>
      <c r="T23" s="1"/>
    </row>
    <row r="24" spans="1:20" ht="15.75" customHeight="1" x14ac:dyDescent="0.55000000000000004">
      <c r="A24" s="1"/>
      <c r="B24" s="1"/>
      <c r="C24" s="1"/>
      <c r="D24" s="1"/>
      <c r="E24" s="1"/>
      <c r="F24" s="1"/>
      <c r="G24" s="1"/>
      <c r="H24" s="1"/>
      <c r="I24" s="1"/>
      <c r="J24" s="1"/>
      <c r="K24" s="1"/>
      <c r="L24" s="1"/>
      <c r="M24" s="1"/>
      <c r="N24" s="1"/>
      <c r="O24" s="1"/>
      <c r="P24" s="1"/>
      <c r="Q24" s="1"/>
      <c r="R24" s="1"/>
      <c r="S24" s="1"/>
      <c r="T24" s="1"/>
    </row>
    <row r="25" spans="1:20" ht="15.75" customHeight="1" x14ac:dyDescent="0.55000000000000004">
      <c r="A25" s="1"/>
      <c r="B25" s="1"/>
      <c r="C25" s="1"/>
      <c r="D25" s="1"/>
      <c r="E25" s="1"/>
      <c r="F25" s="1"/>
      <c r="G25" s="1"/>
      <c r="H25" s="1"/>
      <c r="I25" s="1"/>
      <c r="J25" s="1"/>
      <c r="K25" s="1"/>
      <c r="L25" s="1"/>
      <c r="M25" s="1"/>
      <c r="N25" s="1"/>
      <c r="O25" s="1"/>
      <c r="P25" s="1"/>
      <c r="Q25" s="1"/>
      <c r="R25" s="1"/>
      <c r="S25" s="1"/>
      <c r="T25" s="1"/>
    </row>
    <row r="26" spans="1:20" ht="15.75" customHeight="1" x14ac:dyDescent="0.55000000000000004">
      <c r="A26" s="1"/>
      <c r="B26" s="1"/>
      <c r="C26" s="1"/>
      <c r="D26" s="1"/>
      <c r="E26" s="1"/>
      <c r="F26" s="1"/>
      <c r="G26" s="1"/>
      <c r="H26" s="1"/>
      <c r="I26" s="1"/>
      <c r="J26" s="1"/>
      <c r="K26" s="1"/>
      <c r="L26" s="1"/>
      <c r="M26" s="1"/>
      <c r="N26" s="1"/>
      <c r="O26" s="1"/>
      <c r="P26" s="1"/>
      <c r="Q26" s="1"/>
      <c r="R26" s="1"/>
      <c r="S26" s="1"/>
      <c r="T26" s="1"/>
    </row>
    <row r="27" spans="1:20" ht="15.75" customHeight="1" x14ac:dyDescent="0.55000000000000004">
      <c r="A27" s="1"/>
      <c r="B27" s="1"/>
      <c r="C27" s="1"/>
      <c r="D27" s="1"/>
      <c r="E27" s="1"/>
      <c r="F27" s="1"/>
      <c r="G27" s="1"/>
      <c r="H27" s="1"/>
      <c r="I27" s="1"/>
      <c r="J27" s="1"/>
      <c r="K27" s="1"/>
      <c r="L27" s="1"/>
      <c r="M27" s="1"/>
      <c r="N27" s="1"/>
      <c r="O27" s="1"/>
      <c r="P27" s="1"/>
      <c r="Q27" s="1"/>
      <c r="R27" s="1"/>
      <c r="S27" s="1"/>
      <c r="T27" s="1"/>
    </row>
    <row r="28" spans="1:20" ht="15.75" customHeight="1" x14ac:dyDescent="0.55000000000000004">
      <c r="A28" s="1"/>
      <c r="B28" s="1"/>
      <c r="C28" s="1"/>
      <c r="D28" s="1"/>
      <c r="E28" s="1"/>
      <c r="F28" s="1"/>
      <c r="G28" s="1"/>
      <c r="H28" s="1"/>
      <c r="I28" s="1"/>
      <c r="J28" s="1"/>
      <c r="K28" s="1"/>
      <c r="L28" s="1"/>
      <c r="M28" s="1"/>
      <c r="N28" s="1"/>
      <c r="O28" s="1"/>
      <c r="P28" s="1"/>
      <c r="Q28" s="1"/>
      <c r="R28" s="1"/>
      <c r="S28" s="1"/>
      <c r="T28" s="1"/>
    </row>
    <row r="29" spans="1:20" ht="15.75" customHeight="1" x14ac:dyDescent="0.55000000000000004">
      <c r="A29" s="1"/>
      <c r="B29" s="1"/>
      <c r="C29" s="1"/>
      <c r="D29" s="1"/>
      <c r="E29" s="1"/>
      <c r="F29" s="1"/>
      <c r="G29" s="1"/>
      <c r="H29" s="1"/>
      <c r="I29" s="1"/>
      <c r="J29" s="1"/>
      <c r="K29" s="1"/>
      <c r="L29" s="1"/>
      <c r="M29" s="1"/>
      <c r="N29" s="1"/>
      <c r="O29" s="1"/>
      <c r="P29" s="1"/>
      <c r="Q29" s="1"/>
      <c r="R29" s="1"/>
      <c r="S29" s="1"/>
      <c r="T29" s="1"/>
    </row>
    <row r="30" spans="1:20" ht="15.75" customHeight="1" x14ac:dyDescent="0.55000000000000004">
      <c r="A30" s="1"/>
      <c r="B30" s="1"/>
      <c r="C30" s="1"/>
      <c r="D30" s="1"/>
      <c r="E30" s="1"/>
      <c r="F30" s="1"/>
      <c r="G30" s="1"/>
      <c r="H30" s="1"/>
      <c r="I30" s="1"/>
      <c r="J30" s="1"/>
      <c r="K30" s="1"/>
      <c r="L30" s="1"/>
      <c r="M30" s="1"/>
      <c r="N30" s="1"/>
      <c r="O30" s="1"/>
      <c r="P30" s="1"/>
      <c r="Q30" s="1"/>
      <c r="R30" s="1"/>
      <c r="S30" s="1"/>
      <c r="T30" s="1"/>
    </row>
    <row r="31" spans="1:20" ht="15.75" customHeight="1" x14ac:dyDescent="0.55000000000000004">
      <c r="A31" s="1"/>
      <c r="B31" s="1"/>
      <c r="C31" s="1"/>
      <c r="D31" s="1"/>
      <c r="E31" s="1"/>
      <c r="F31" s="1"/>
      <c r="G31" s="1"/>
      <c r="H31" s="1"/>
      <c r="I31" s="1"/>
      <c r="J31" s="1"/>
      <c r="K31" s="1"/>
      <c r="L31" s="1"/>
      <c r="M31" s="1"/>
      <c r="N31" s="1"/>
      <c r="O31" s="1"/>
      <c r="P31" s="1"/>
      <c r="Q31" s="1"/>
      <c r="R31" s="1"/>
      <c r="S31" s="1"/>
      <c r="T31" s="1"/>
    </row>
    <row r="32" spans="1:20" ht="15.75" customHeight="1" x14ac:dyDescent="0.55000000000000004">
      <c r="A32" s="1"/>
      <c r="B32" s="1"/>
      <c r="C32" s="1"/>
      <c r="D32" s="1"/>
      <c r="E32" s="1"/>
      <c r="F32" s="1"/>
      <c r="G32" s="1"/>
      <c r="H32" s="1"/>
      <c r="I32" s="1"/>
      <c r="J32" s="1"/>
      <c r="K32" s="1"/>
      <c r="L32" s="1"/>
      <c r="M32" s="1"/>
      <c r="N32" s="1"/>
      <c r="O32" s="1"/>
      <c r="P32" s="1"/>
      <c r="Q32" s="1"/>
      <c r="R32" s="1"/>
      <c r="S32" s="1"/>
      <c r="T32" s="1"/>
    </row>
    <row r="33" spans="1:20" ht="15.75" customHeight="1" x14ac:dyDescent="0.55000000000000004">
      <c r="A33" s="1"/>
      <c r="B33" s="1"/>
      <c r="C33" s="1"/>
      <c r="D33" s="1"/>
      <c r="E33" s="1"/>
      <c r="F33" s="1"/>
      <c r="G33" s="1"/>
      <c r="H33" s="1"/>
      <c r="I33" s="1"/>
      <c r="J33" s="1"/>
      <c r="K33" s="1"/>
      <c r="L33" s="1"/>
      <c r="M33" s="1"/>
      <c r="N33" s="1"/>
      <c r="O33" s="1"/>
      <c r="P33" s="1"/>
      <c r="Q33" s="1"/>
      <c r="R33" s="1"/>
      <c r="S33" s="1"/>
      <c r="T33" s="1"/>
    </row>
    <row r="34" spans="1:20" ht="15.75" customHeight="1" x14ac:dyDescent="0.55000000000000004">
      <c r="A34" s="1"/>
      <c r="B34" s="1"/>
      <c r="C34" s="1"/>
      <c r="D34" s="1"/>
      <c r="E34" s="1"/>
      <c r="F34" s="1"/>
      <c r="G34" s="1"/>
      <c r="H34" s="1"/>
      <c r="I34" s="1"/>
      <c r="J34" s="1"/>
      <c r="K34" s="1"/>
      <c r="L34" s="1"/>
      <c r="M34" s="1"/>
      <c r="N34" s="1"/>
      <c r="O34" s="1"/>
      <c r="P34" s="1"/>
      <c r="Q34" s="1"/>
      <c r="R34" s="1"/>
      <c r="S34" s="1"/>
      <c r="T34" s="1"/>
    </row>
    <row r="35" spans="1:20" ht="15.75" customHeight="1" x14ac:dyDescent="0.55000000000000004">
      <c r="A35" s="1"/>
      <c r="B35" s="1"/>
      <c r="C35" s="1"/>
      <c r="D35" s="1"/>
      <c r="E35" s="1"/>
      <c r="F35" s="1"/>
      <c r="G35" s="1"/>
      <c r="H35" s="1"/>
      <c r="I35" s="1"/>
      <c r="J35" s="1"/>
      <c r="K35" s="1"/>
      <c r="L35" s="1"/>
      <c r="M35" s="1"/>
      <c r="N35" s="1"/>
      <c r="O35" s="1"/>
      <c r="P35" s="1"/>
      <c r="Q35" s="1"/>
      <c r="R35" s="1"/>
      <c r="S35" s="1"/>
      <c r="T35" s="1"/>
    </row>
    <row r="36" spans="1:20" ht="15.75" customHeight="1" x14ac:dyDescent="0.55000000000000004">
      <c r="A36" s="1"/>
      <c r="B36" s="1"/>
      <c r="C36" s="1"/>
      <c r="D36" s="1"/>
      <c r="E36" s="1"/>
      <c r="F36" s="1"/>
      <c r="G36" s="1"/>
      <c r="H36" s="1"/>
      <c r="I36" s="1"/>
      <c r="J36" s="1"/>
      <c r="K36" s="1"/>
      <c r="L36" s="1"/>
      <c r="M36" s="1"/>
      <c r="N36" s="1"/>
      <c r="O36" s="1"/>
      <c r="P36" s="1"/>
      <c r="Q36" s="1"/>
      <c r="R36" s="1"/>
      <c r="S36" s="1"/>
      <c r="T36" s="1"/>
    </row>
    <row r="37" spans="1:20" ht="15.75" customHeight="1" x14ac:dyDescent="0.55000000000000004">
      <c r="A37" s="1"/>
      <c r="B37" s="1"/>
      <c r="C37" s="1"/>
      <c r="D37" s="1"/>
      <c r="E37" s="1"/>
      <c r="F37" s="1"/>
      <c r="G37" s="1"/>
      <c r="H37" s="1"/>
      <c r="I37" s="1"/>
      <c r="J37" s="1"/>
      <c r="K37" s="1"/>
      <c r="L37" s="1"/>
      <c r="M37" s="1"/>
      <c r="N37" s="1"/>
      <c r="O37" s="1"/>
      <c r="P37" s="1"/>
      <c r="Q37" s="1"/>
      <c r="R37" s="1"/>
      <c r="S37" s="1"/>
      <c r="T37" s="1"/>
    </row>
    <row r="38" spans="1:20" ht="15.75" customHeight="1" x14ac:dyDescent="0.55000000000000004">
      <c r="A38" s="1"/>
      <c r="B38" s="1"/>
      <c r="C38" s="1"/>
      <c r="D38" s="1"/>
      <c r="E38" s="1"/>
      <c r="F38" s="1"/>
      <c r="G38" s="1"/>
      <c r="H38" s="1"/>
      <c r="I38" s="1"/>
      <c r="J38" s="1"/>
      <c r="K38" s="1"/>
      <c r="L38" s="1"/>
      <c r="M38" s="1"/>
      <c r="N38" s="1"/>
      <c r="O38" s="1"/>
      <c r="P38" s="1"/>
      <c r="Q38" s="1"/>
      <c r="R38" s="1"/>
      <c r="S38" s="1"/>
      <c r="T38" s="1"/>
    </row>
    <row r="39" spans="1:20" ht="15.75" customHeight="1" x14ac:dyDescent="0.55000000000000004">
      <c r="A39" s="1"/>
      <c r="B39" s="1"/>
      <c r="C39" s="1"/>
      <c r="D39" s="1"/>
      <c r="E39" s="1"/>
      <c r="F39" s="1"/>
      <c r="G39" s="1"/>
      <c r="H39" s="1"/>
      <c r="I39" s="1"/>
      <c r="J39" s="1"/>
      <c r="K39" s="1"/>
      <c r="L39" s="1"/>
      <c r="M39" s="1"/>
      <c r="N39" s="1"/>
      <c r="O39" s="1"/>
      <c r="P39" s="1"/>
      <c r="Q39" s="1"/>
      <c r="R39" s="1"/>
      <c r="S39" s="1"/>
      <c r="T39" s="1"/>
    </row>
    <row r="40" spans="1:20" ht="15.75" customHeight="1" x14ac:dyDescent="0.55000000000000004">
      <c r="A40" s="1"/>
      <c r="B40" s="1"/>
      <c r="C40" s="1"/>
      <c r="D40" s="1"/>
      <c r="E40" s="1"/>
      <c r="F40" s="1"/>
      <c r="G40" s="1"/>
      <c r="H40" s="1"/>
      <c r="I40" s="1"/>
      <c r="J40" s="1"/>
      <c r="K40" s="1"/>
      <c r="L40" s="1"/>
      <c r="M40" s="1"/>
      <c r="N40" s="1"/>
      <c r="O40" s="1"/>
      <c r="P40" s="1"/>
      <c r="Q40" s="1"/>
      <c r="R40" s="1"/>
      <c r="S40" s="1"/>
      <c r="T40" s="1"/>
    </row>
    <row r="41" spans="1:20" ht="15.75" customHeight="1" x14ac:dyDescent="0.55000000000000004">
      <c r="A41" s="1"/>
      <c r="B41" s="1"/>
      <c r="C41" s="1"/>
      <c r="D41" s="1"/>
      <c r="E41" s="1"/>
      <c r="F41" s="1"/>
      <c r="G41" s="1"/>
      <c r="H41" s="1"/>
      <c r="I41" s="1"/>
      <c r="J41" s="1"/>
      <c r="K41" s="1"/>
      <c r="L41" s="1"/>
      <c r="M41" s="1"/>
      <c r="N41" s="1"/>
      <c r="O41" s="1"/>
      <c r="P41" s="1"/>
      <c r="Q41" s="1"/>
      <c r="R41" s="1"/>
      <c r="S41" s="1"/>
      <c r="T41" s="1"/>
    </row>
    <row r="42" spans="1:20" ht="15.75" customHeight="1" x14ac:dyDescent="0.55000000000000004">
      <c r="A42" s="1"/>
      <c r="B42" s="1"/>
      <c r="C42" s="1"/>
      <c r="D42" s="1"/>
      <c r="E42" s="1"/>
      <c r="F42" s="1"/>
      <c r="G42" s="1"/>
      <c r="H42" s="1"/>
      <c r="I42" s="1"/>
      <c r="J42" s="1"/>
      <c r="K42" s="1"/>
      <c r="L42" s="1"/>
      <c r="M42" s="1"/>
      <c r="N42" s="1"/>
      <c r="O42" s="1"/>
      <c r="P42" s="1"/>
      <c r="Q42" s="1"/>
      <c r="R42" s="1"/>
      <c r="S42" s="1"/>
      <c r="T42" s="1"/>
    </row>
    <row r="43" spans="1:20" ht="15.75" customHeight="1" x14ac:dyDescent="0.55000000000000004">
      <c r="A43" s="1"/>
      <c r="B43" s="1"/>
      <c r="C43" s="1"/>
      <c r="D43" s="1"/>
      <c r="E43" s="1"/>
      <c r="F43" s="1"/>
      <c r="G43" s="1"/>
      <c r="H43" s="1"/>
      <c r="I43" s="1"/>
      <c r="J43" s="1"/>
      <c r="K43" s="1"/>
      <c r="L43" s="1"/>
      <c r="M43" s="1"/>
      <c r="N43" s="1"/>
      <c r="O43" s="1"/>
      <c r="P43" s="1"/>
      <c r="Q43" s="1"/>
      <c r="R43" s="1"/>
      <c r="S43" s="1"/>
      <c r="T43" s="1"/>
    </row>
    <row r="44" spans="1:20" ht="15.75" customHeight="1" x14ac:dyDescent="0.55000000000000004">
      <c r="A44" s="1"/>
      <c r="B44" s="1"/>
      <c r="C44" s="1"/>
      <c r="D44" s="1"/>
      <c r="E44" s="1"/>
      <c r="F44" s="1"/>
      <c r="G44" s="1"/>
      <c r="H44" s="1"/>
      <c r="I44" s="1"/>
      <c r="J44" s="1"/>
      <c r="K44" s="1"/>
      <c r="L44" s="1"/>
      <c r="M44" s="1"/>
      <c r="N44" s="1"/>
      <c r="O44" s="1"/>
      <c r="P44" s="1"/>
      <c r="Q44" s="1"/>
      <c r="R44" s="1"/>
      <c r="S44" s="1"/>
      <c r="T44" s="1"/>
    </row>
    <row r="45" spans="1:20" ht="15.75" customHeight="1" x14ac:dyDescent="0.55000000000000004">
      <c r="A45" s="1"/>
      <c r="B45" s="1"/>
      <c r="C45" s="1"/>
      <c r="D45" s="1"/>
      <c r="E45" s="1"/>
      <c r="F45" s="1"/>
      <c r="G45" s="1"/>
      <c r="H45" s="1"/>
      <c r="I45" s="1"/>
      <c r="J45" s="1"/>
      <c r="K45" s="1"/>
      <c r="L45" s="1"/>
      <c r="M45" s="1"/>
      <c r="N45" s="1"/>
      <c r="O45" s="1"/>
      <c r="P45" s="1"/>
      <c r="Q45" s="1"/>
      <c r="R45" s="1"/>
      <c r="S45" s="1"/>
      <c r="T45" s="1"/>
    </row>
    <row r="46" spans="1:20" ht="15.75" customHeight="1" x14ac:dyDescent="0.55000000000000004">
      <c r="A46" s="1"/>
      <c r="B46" s="1"/>
      <c r="C46" s="1"/>
      <c r="D46" s="1"/>
      <c r="E46" s="1"/>
      <c r="F46" s="1"/>
      <c r="G46" s="1"/>
      <c r="H46" s="1"/>
      <c r="I46" s="1"/>
      <c r="J46" s="1"/>
      <c r="K46" s="1"/>
      <c r="L46" s="1"/>
      <c r="M46" s="1"/>
      <c r="N46" s="1"/>
      <c r="O46" s="1"/>
      <c r="P46" s="1"/>
      <c r="Q46" s="1"/>
      <c r="R46" s="1"/>
      <c r="S46" s="1"/>
      <c r="T46" s="1"/>
    </row>
    <row r="47" spans="1:20" ht="15.75" customHeight="1" x14ac:dyDescent="0.55000000000000004">
      <c r="A47" s="1"/>
      <c r="B47" s="1"/>
      <c r="C47" s="1"/>
      <c r="D47" s="1"/>
      <c r="E47" s="1"/>
      <c r="F47" s="1"/>
      <c r="G47" s="1"/>
      <c r="H47" s="1"/>
      <c r="I47" s="1"/>
      <c r="J47" s="1"/>
      <c r="K47" s="1"/>
      <c r="L47" s="1"/>
      <c r="M47" s="1"/>
      <c r="N47" s="1"/>
      <c r="O47" s="1"/>
      <c r="P47" s="1"/>
      <c r="Q47" s="1"/>
      <c r="R47" s="1"/>
      <c r="S47" s="1"/>
      <c r="T47" s="1"/>
    </row>
    <row r="48" spans="1:20" ht="15.75" customHeight="1" x14ac:dyDescent="0.55000000000000004">
      <c r="A48" s="1"/>
      <c r="B48" s="1"/>
      <c r="C48" s="1"/>
      <c r="D48" s="1"/>
      <c r="E48" s="1"/>
      <c r="F48" s="1"/>
      <c r="G48" s="1"/>
      <c r="H48" s="1"/>
      <c r="I48" s="1"/>
      <c r="J48" s="1"/>
      <c r="K48" s="1"/>
      <c r="L48" s="1"/>
      <c r="M48" s="1"/>
      <c r="N48" s="1"/>
      <c r="O48" s="1"/>
      <c r="P48" s="1"/>
      <c r="Q48" s="1"/>
      <c r="R48" s="1"/>
      <c r="S48" s="1"/>
      <c r="T48" s="1"/>
    </row>
    <row r="49" spans="1:20" ht="15.75" customHeight="1" x14ac:dyDescent="0.55000000000000004">
      <c r="A49" s="1"/>
      <c r="B49" s="1"/>
      <c r="C49" s="1"/>
      <c r="D49" s="1"/>
      <c r="E49" s="1"/>
      <c r="F49" s="1"/>
      <c r="G49" s="1"/>
      <c r="H49" s="1"/>
      <c r="I49" s="1"/>
      <c r="J49" s="1"/>
      <c r="K49" s="1"/>
      <c r="L49" s="1"/>
      <c r="M49" s="1"/>
      <c r="N49" s="1"/>
      <c r="O49" s="1"/>
      <c r="P49" s="1"/>
      <c r="Q49" s="1"/>
      <c r="R49" s="1"/>
      <c r="S49" s="1"/>
      <c r="T49" s="1"/>
    </row>
    <row r="50" spans="1:20" ht="15.75" customHeight="1" x14ac:dyDescent="0.55000000000000004">
      <c r="A50" s="1"/>
      <c r="B50" s="1"/>
      <c r="C50" s="1"/>
      <c r="D50" s="1"/>
      <c r="E50" s="1"/>
      <c r="F50" s="1"/>
      <c r="G50" s="1"/>
      <c r="H50" s="1"/>
      <c r="I50" s="1"/>
      <c r="J50" s="1"/>
      <c r="K50" s="1"/>
      <c r="L50" s="1"/>
      <c r="M50" s="1"/>
      <c r="N50" s="1"/>
      <c r="O50" s="1"/>
      <c r="P50" s="1"/>
      <c r="Q50" s="1"/>
      <c r="R50" s="1"/>
      <c r="S50" s="1"/>
      <c r="T50" s="1"/>
    </row>
    <row r="51" spans="1:20" ht="15.75" customHeight="1" x14ac:dyDescent="0.55000000000000004">
      <c r="A51" s="1"/>
      <c r="B51" s="1"/>
      <c r="C51" s="1"/>
      <c r="D51" s="1"/>
      <c r="E51" s="1"/>
      <c r="F51" s="1"/>
      <c r="G51" s="1"/>
      <c r="H51" s="1"/>
      <c r="I51" s="1"/>
      <c r="J51" s="1"/>
      <c r="K51" s="1"/>
      <c r="L51" s="1"/>
      <c r="M51" s="1"/>
      <c r="N51" s="1"/>
      <c r="O51" s="1"/>
      <c r="P51" s="1"/>
      <c r="Q51" s="1"/>
      <c r="R51" s="1"/>
      <c r="S51" s="1"/>
      <c r="T51" s="1"/>
    </row>
    <row r="52" spans="1:20" ht="15.75" customHeight="1" x14ac:dyDescent="0.55000000000000004">
      <c r="A52" s="1"/>
      <c r="B52" s="1"/>
      <c r="C52" s="1"/>
      <c r="D52" s="1"/>
      <c r="E52" s="1"/>
      <c r="F52" s="1"/>
      <c r="G52" s="1"/>
      <c r="H52" s="1"/>
      <c r="I52" s="1"/>
      <c r="J52" s="1"/>
      <c r="K52" s="1"/>
      <c r="L52" s="1"/>
      <c r="M52" s="1"/>
      <c r="N52" s="1"/>
      <c r="O52" s="1"/>
      <c r="P52" s="1"/>
      <c r="Q52" s="1"/>
      <c r="R52" s="1"/>
      <c r="S52" s="1"/>
      <c r="T52" s="1"/>
    </row>
    <row r="53" spans="1:20" ht="15.75" customHeight="1" x14ac:dyDescent="0.55000000000000004">
      <c r="A53" s="1"/>
      <c r="B53" s="1"/>
      <c r="C53" s="1"/>
      <c r="D53" s="1"/>
      <c r="E53" s="1"/>
      <c r="F53" s="1"/>
      <c r="G53" s="1"/>
      <c r="H53" s="1"/>
      <c r="I53" s="1"/>
      <c r="J53" s="1"/>
      <c r="K53" s="1"/>
      <c r="L53" s="1"/>
      <c r="M53" s="1"/>
      <c r="N53" s="1"/>
      <c r="O53" s="1"/>
      <c r="P53" s="1"/>
      <c r="Q53" s="1"/>
      <c r="R53" s="1"/>
      <c r="S53" s="1"/>
      <c r="T53" s="1"/>
    </row>
    <row r="54" spans="1:20" ht="15.75" customHeight="1" x14ac:dyDescent="0.55000000000000004">
      <c r="A54" s="1"/>
      <c r="B54" s="1"/>
      <c r="C54" s="1"/>
      <c r="D54" s="1"/>
      <c r="E54" s="1"/>
      <c r="F54" s="1"/>
      <c r="G54" s="1"/>
      <c r="H54" s="1"/>
      <c r="I54" s="1"/>
      <c r="J54" s="1"/>
      <c r="K54" s="1"/>
      <c r="L54" s="1"/>
      <c r="M54" s="1"/>
      <c r="N54" s="1"/>
      <c r="O54" s="1"/>
      <c r="P54" s="1"/>
      <c r="Q54" s="1"/>
      <c r="R54" s="1"/>
      <c r="S54" s="1"/>
      <c r="T54" s="1"/>
    </row>
    <row r="55" spans="1:20" ht="15.75" customHeight="1" x14ac:dyDescent="0.55000000000000004">
      <c r="A55" s="1"/>
      <c r="B55" s="1"/>
      <c r="C55" s="1"/>
      <c r="D55" s="1"/>
      <c r="E55" s="1"/>
      <c r="F55" s="1"/>
      <c r="G55" s="1"/>
      <c r="H55" s="1"/>
      <c r="I55" s="1"/>
      <c r="J55" s="1"/>
      <c r="K55" s="1"/>
      <c r="L55" s="1"/>
      <c r="M55" s="1"/>
      <c r="N55" s="1"/>
      <c r="O55" s="1"/>
      <c r="P55" s="1"/>
      <c r="Q55" s="1"/>
      <c r="R55" s="1"/>
      <c r="S55" s="1"/>
      <c r="T55" s="1"/>
    </row>
    <row r="56" spans="1:20" ht="15.75" customHeight="1" x14ac:dyDescent="0.55000000000000004">
      <c r="A56" s="1"/>
      <c r="B56" s="1"/>
      <c r="C56" s="1"/>
      <c r="D56" s="1"/>
      <c r="E56" s="1"/>
      <c r="F56" s="1"/>
      <c r="G56" s="1"/>
      <c r="H56" s="1"/>
      <c r="I56" s="1"/>
      <c r="J56" s="1"/>
      <c r="K56" s="1"/>
      <c r="L56" s="1"/>
      <c r="M56" s="1"/>
      <c r="N56" s="1"/>
      <c r="O56" s="1"/>
      <c r="P56" s="1"/>
      <c r="Q56" s="1"/>
      <c r="R56" s="1"/>
      <c r="S56" s="1"/>
      <c r="T56" s="1"/>
    </row>
    <row r="57" spans="1:20" ht="15.75" customHeight="1" x14ac:dyDescent="0.55000000000000004">
      <c r="A57" s="1"/>
      <c r="B57" s="1"/>
      <c r="C57" s="1"/>
      <c r="D57" s="1"/>
      <c r="E57" s="1"/>
      <c r="F57" s="1"/>
      <c r="G57" s="1"/>
      <c r="H57" s="1"/>
      <c r="I57" s="1"/>
      <c r="J57" s="1"/>
      <c r="K57" s="1"/>
      <c r="L57" s="1"/>
      <c r="M57" s="1"/>
      <c r="N57" s="1"/>
      <c r="O57" s="1"/>
      <c r="P57" s="1"/>
      <c r="Q57" s="1"/>
      <c r="R57" s="1"/>
      <c r="S57" s="1"/>
      <c r="T57" s="1"/>
    </row>
    <row r="58" spans="1:20" ht="15.75" customHeight="1" x14ac:dyDescent="0.55000000000000004">
      <c r="A58" s="1"/>
      <c r="B58" s="1"/>
      <c r="C58" s="1"/>
      <c r="D58" s="1"/>
      <c r="E58" s="1"/>
      <c r="F58" s="1"/>
      <c r="G58" s="1"/>
      <c r="H58" s="1"/>
      <c r="I58" s="1"/>
      <c r="J58" s="1"/>
      <c r="K58" s="1"/>
      <c r="L58" s="1"/>
      <c r="M58" s="1"/>
      <c r="N58" s="1"/>
      <c r="O58" s="1"/>
      <c r="P58" s="1"/>
      <c r="Q58" s="1"/>
      <c r="R58" s="1"/>
      <c r="S58" s="1"/>
      <c r="T58" s="1"/>
    </row>
    <row r="59" spans="1:20" ht="15.75" customHeight="1" x14ac:dyDescent="0.55000000000000004">
      <c r="A59" s="1"/>
      <c r="B59" s="1"/>
      <c r="C59" s="1"/>
      <c r="D59" s="1"/>
      <c r="E59" s="1"/>
      <c r="F59" s="1"/>
      <c r="G59" s="1"/>
      <c r="H59" s="1"/>
      <c r="I59" s="1"/>
      <c r="J59" s="1"/>
      <c r="K59" s="1"/>
      <c r="L59" s="1"/>
      <c r="M59" s="1"/>
      <c r="N59" s="1"/>
      <c r="O59" s="1"/>
      <c r="P59" s="1"/>
      <c r="Q59" s="1"/>
      <c r="R59" s="1"/>
      <c r="S59" s="1"/>
      <c r="T59" s="1"/>
    </row>
    <row r="60" spans="1:20" ht="15.75" customHeight="1" x14ac:dyDescent="0.55000000000000004">
      <c r="A60" s="1"/>
      <c r="B60" s="1"/>
      <c r="C60" s="1"/>
      <c r="D60" s="1"/>
      <c r="E60" s="1"/>
      <c r="F60" s="1"/>
      <c r="G60" s="1"/>
      <c r="H60" s="1"/>
      <c r="I60" s="1"/>
      <c r="J60" s="1"/>
      <c r="K60" s="1"/>
      <c r="L60" s="1"/>
      <c r="M60" s="1"/>
      <c r="N60" s="1"/>
      <c r="O60" s="1"/>
      <c r="P60" s="1"/>
      <c r="Q60" s="1"/>
      <c r="R60" s="1"/>
      <c r="S60" s="1"/>
      <c r="T60" s="1"/>
    </row>
    <row r="61" spans="1:20" ht="15.75" customHeight="1" x14ac:dyDescent="0.55000000000000004">
      <c r="A61" s="1"/>
      <c r="B61" s="1"/>
      <c r="C61" s="1"/>
      <c r="D61" s="1"/>
      <c r="E61" s="1"/>
      <c r="F61" s="1"/>
      <c r="G61" s="1"/>
      <c r="H61" s="1"/>
      <c r="I61" s="1"/>
      <c r="J61" s="1"/>
      <c r="K61" s="1"/>
      <c r="L61" s="1"/>
      <c r="M61" s="1"/>
      <c r="N61" s="1"/>
      <c r="O61" s="1"/>
      <c r="P61" s="1"/>
      <c r="Q61" s="1"/>
      <c r="R61" s="1"/>
      <c r="S61" s="1"/>
      <c r="T61" s="1"/>
    </row>
    <row r="62" spans="1:20" ht="15.75" customHeight="1" x14ac:dyDescent="0.55000000000000004">
      <c r="A62" s="1"/>
      <c r="B62" s="1"/>
      <c r="C62" s="1"/>
      <c r="D62" s="1"/>
      <c r="E62" s="1"/>
      <c r="F62" s="1"/>
      <c r="G62" s="1"/>
      <c r="H62" s="1"/>
      <c r="I62" s="1"/>
      <c r="J62" s="1"/>
      <c r="K62" s="1"/>
      <c r="L62" s="1"/>
      <c r="M62" s="1"/>
      <c r="N62" s="1"/>
      <c r="O62" s="1"/>
      <c r="P62" s="1"/>
      <c r="Q62" s="1"/>
      <c r="R62" s="1"/>
      <c r="S62" s="1"/>
      <c r="T62" s="1"/>
    </row>
    <row r="63" spans="1:20" ht="15.75" customHeight="1" x14ac:dyDescent="0.55000000000000004">
      <c r="A63" s="1"/>
      <c r="B63" s="1"/>
      <c r="C63" s="1"/>
      <c r="D63" s="1"/>
      <c r="E63" s="1"/>
      <c r="F63" s="1"/>
      <c r="G63" s="1"/>
      <c r="H63" s="1"/>
      <c r="I63" s="1"/>
      <c r="J63" s="1"/>
      <c r="K63" s="1"/>
      <c r="L63" s="1"/>
      <c r="M63" s="1"/>
      <c r="N63" s="1"/>
      <c r="O63" s="1"/>
      <c r="P63" s="1"/>
      <c r="Q63" s="1"/>
      <c r="R63" s="1"/>
      <c r="S63" s="1"/>
      <c r="T63" s="1"/>
    </row>
    <row r="64" spans="1:20" ht="15.75" customHeight="1" x14ac:dyDescent="0.55000000000000004">
      <c r="A64" s="1"/>
      <c r="B64" s="1"/>
      <c r="C64" s="1"/>
      <c r="D64" s="1"/>
      <c r="E64" s="1"/>
      <c r="F64" s="1"/>
      <c r="G64" s="1"/>
      <c r="H64" s="1"/>
      <c r="I64" s="1"/>
      <c r="J64" s="1"/>
      <c r="K64" s="1"/>
      <c r="L64" s="1"/>
      <c r="M64" s="1"/>
      <c r="N64" s="1"/>
      <c r="O64" s="1"/>
      <c r="P64" s="1"/>
      <c r="Q64" s="1"/>
      <c r="R64" s="1"/>
      <c r="S64" s="1"/>
      <c r="T64" s="1"/>
    </row>
    <row r="65" spans="1:20" ht="15.75" customHeight="1" x14ac:dyDescent="0.55000000000000004">
      <c r="A65" s="1"/>
      <c r="B65" s="1"/>
      <c r="C65" s="1"/>
      <c r="D65" s="1"/>
      <c r="E65" s="1"/>
      <c r="F65" s="1"/>
      <c r="G65" s="1"/>
      <c r="H65" s="1"/>
      <c r="I65" s="1"/>
      <c r="J65" s="1"/>
      <c r="K65" s="1"/>
      <c r="L65" s="1"/>
      <c r="M65" s="1"/>
      <c r="N65" s="1"/>
      <c r="O65" s="1"/>
      <c r="P65" s="1"/>
      <c r="Q65" s="1"/>
      <c r="R65" s="1"/>
      <c r="S65" s="1"/>
      <c r="T65" s="1"/>
    </row>
    <row r="66" spans="1:20" ht="15.75" customHeight="1" x14ac:dyDescent="0.55000000000000004">
      <c r="A66" s="1"/>
      <c r="B66" s="1"/>
      <c r="C66" s="1"/>
      <c r="D66" s="1"/>
      <c r="E66" s="1"/>
      <c r="F66" s="1"/>
      <c r="G66" s="1"/>
      <c r="H66" s="1"/>
      <c r="I66" s="1"/>
      <c r="J66" s="1"/>
      <c r="K66" s="1"/>
      <c r="L66" s="1"/>
      <c r="M66" s="1"/>
      <c r="N66" s="1"/>
      <c r="O66" s="1"/>
      <c r="P66" s="1"/>
      <c r="Q66" s="1"/>
      <c r="R66" s="1"/>
      <c r="S66" s="1"/>
      <c r="T66" s="1"/>
    </row>
    <row r="67" spans="1:20" ht="15.75" customHeight="1" x14ac:dyDescent="0.55000000000000004">
      <c r="A67" s="1"/>
      <c r="B67" s="1"/>
      <c r="C67" s="1"/>
      <c r="D67" s="1"/>
      <c r="E67" s="1"/>
      <c r="F67" s="1"/>
      <c r="G67" s="1"/>
      <c r="H67" s="1"/>
      <c r="I67" s="1"/>
      <c r="J67" s="1"/>
      <c r="K67" s="1"/>
      <c r="L67" s="1"/>
      <c r="M67" s="1"/>
      <c r="N67" s="1"/>
      <c r="O67" s="1"/>
      <c r="P67" s="1"/>
      <c r="Q67" s="1"/>
      <c r="R67" s="1"/>
      <c r="S67" s="1"/>
      <c r="T67" s="1"/>
    </row>
    <row r="68" spans="1:20" ht="15.75" customHeight="1" x14ac:dyDescent="0.55000000000000004">
      <c r="A68" s="1"/>
      <c r="B68" s="1"/>
      <c r="C68" s="1"/>
      <c r="D68" s="1"/>
      <c r="E68" s="1"/>
      <c r="F68" s="1"/>
      <c r="G68" s="1"/>
      <c r="H68" s="1"/>
      <c r="I68" s="1"/>
      <c r="J68" s="1"/>
      <c r="K68" s="1"/>
      <c r="L68" s="1"/>
      <c r="M68" s="1"/>
      <c r="N68" s="1"/>
      <c r="O68" s="1"/>
      <c r="P68" s="1"/>
      <c r="Q68" s="1"/>
      <c r="R68" s="1"/>
      <c r="S68" s="1"/>
      <c r="T68" s="1"/>
    </row>
    <row r="69" spans="1:20" ht="15.75" customHeight="1" x14ac:dyDescent="0.55000000000000004">
      <c r="A69" s="1"/>
      <c r="B69" s="1"/>
      <c r="C69" s="1"/>
      <c r="D69" s="1"/>
      <c r="E69" s="1"/>
      <c r="F69" s="1"/>
      <c r="G69" s="1"/>
      <c r="H69" s="1"/>
      <c r="I69" s="1"/>
      <c r="J69" s="1"/>
      <c r="K69" s="1"/>
      <c r="L69" s="1"/>
      <c r="M69" s="1"/>
      <c r="N69" s="1"/>
      <c r="O69" s="1"/>
      <c r="P69" s="1"/>
      <c r="Q69" s="1"/>
      <c r="R69" s="1"/>
      <c r="S69" s="1"/>
      <c r="T69" s="1"/>
    </row>
    <row r="70" spans="1:20" ht="15.75" customHeight="1" x14ac:dyDescent="0.55000000000000004">
      <c r="A70" s="1"/>
      <c r="B70" s="1"/>
      <c r="C70" s="1"/>
      <c r="D70" s="1"/>
      <c r="E70" s="1"/>
      <c r="F70" s="1"/>
      <c r="G70" s="1"/>
      <c r="H70" s="1"/>
      <c r="I70" s="1"/>
      <c r="J70" s="1"/>
      <c r="K70" s="1"/>
      <c r="L70" s="1"/>
      <c r="M70" s="1"/>
      <c r="N70" s="1"/>
      <c r="O70" s="1"/>
      <c r="P70" s="1"/>
      <c r="Q70" s="1"/>
      <c r="R70" s="1"/>
      <c r="S70" s="1"/>
      <c r="T70" s="1"/>
    </row>
    <row r="71" spans="1:20" ht="15.75" customHeight="1" x14ac:dyDescent="0.55000000000000004">
      <c r="A71" s="1"/>
      <c r="B71" s="1"/>
      <c r="C71" s="1"/>
      <c r="D71" s="1"/>
      <c r="E71" s="1"/>
      <c r="F71" s="1"/>
      <c r="G71" s="1"/>
      <c r="H71" s="1"/>
      <c r="I71" s="1"/>
      <c r="J71" s="1"/>
      <c r="K71" s="1"/>
      <c r="L71" s="1"/>
      <c r="M71" s="1"/>
      <c r="N71" s="1"/>
      <c r="O71" s="1"/>
      <c r="P71" s="1"/>
      <c r="Q71" s="1"/>
      <c r="R71" s="1"/>
      <c r="S71" s="1"/>
      <c r="T71" s="1"/>
    </row>
    <row r="72" spans="1:20" ht="15.75" customHeight="1" x14ac:dyDescent="0.55000000000000004">
      <c r="A72" s="1"/>
      <c r="B72" s="1"/>
      <c r="C72" s="1"/>
      <c r="D72" s="1"/>
      <c r="E72" s="1"/>
      <c r="F72" s="1"/>
      <c r="G72" s="1"/>
      <c r="H72" s="1"/>
      <c r="I72" s="1"/>
      <c r="J72" s="1"/>
      <c r="K72" s="1"/>
      <c r="L72" s="1"/>
      <c r="M72" s="1"/>
      <c r="N72" s="1"/>
      <c r="O72" s="1"/>
      <c r="P72" s="1"/>
      <c r="Q72" s="1"/>
      <c r="R72" s="1"/>
      <c r="S72" s="1"/>
      <c r="T72" s="1"/>
    </row>
    <row r="73" spans="1:20" ht="15.75" customHeight="1" x14ac:dyDescent="0.55000000000000004">
      <c r="A73" s="1"/>
      <c r="B73" s="1"/>
      <c r="C73" s="1"/>
      <c r="D73" s="1"/>
      <c r="E73" s="1"/>
      <c r="F73" s="1"/>
      <c r="G73" s="1"/>
      <c r="H73" s="1"/>
      <c r="I73" s="1"/>
      <c r="J73" s="1"/>
      <c r="K73" s="1"/>
      <c r="L73" s="1"/>
      <c r="M73" s="1"/>
      <c r="N73" s="1"/>
      <c r="O73" s="1"/>
      <c r="P73" s="1"/>
      <c r="Q73" s="1"/>
      <c r="R73" s="1"/>
      <c r="S73" s="1"/>
      <c r="T73" s="1"/>
    </row>
    <row r="74" spans="1:20" ht="15.75" customHeight="1" x14ac:dyDescent="0.55000000000000004">
      <c r="A74" s="1"/>
      <c r="B74" s="1"/>
      <c r="C74" s="1"/>
      <c r="D74" s="1"/>
      <c r="E74" s="1"/>
      <c r="F74" s="1"/>
      <c r="G74" s="1"/>
      <c r="H74" s="1"/>
      <c r="I74" s="1"/>
      <c r="J74" s="1"/>
      <c r="K74" s="1"/>
      <c r="L74" s="1"/>
      <c r="M74" s="1"/>
      <c r="N74" s="1"/>
      <c r="O74" s="1"/>
      <c r="P74" s="1"/>
      <c r="Q74" s="1"/>
      <c r="R74" s="1"/>
      <c r="S74" s="1"/>
      <c r="T74" s="1"/>
    </row>
    <row r="75" spans="1:20" ht="15.75" customHeight="1" x14ac:dyDescent="0.55000000000000004">
      <c r="A75" s="1"/>
      <c r="B75" s="1"/>
      <c r="C75" s="1"/>
      <c r="D75" s="1"/>
      <c r="E75" s="1"/>
      <c r="F75" s="1"/>
      <c r="G75" s="1"/>
      <c r="H75" s="1"/>
      <c r="I75" s="1"/>
      <c r="J75" s="1"/>
      <c r="K75" s="1"/>
      <c r="L75" s="1"/>
      <c r="M75" s="1"/>
      <c r="N75" s="1"/>
      <c r="O75" s="1"/>
      <c r="P75" s="1"/>
      <c r="Q75" s="1"/>
      <c r="R75" s="1"/>
      <c r="S75" s="1"/>
      <c r="T75" s="1"/>
    </row>
    <row r="76" spans="1:20" ht="15.75" customHeight="1" x14ac:dyDescent="0.55000000000000004">
      <c r="A76" s="1"/>
      <c r="B76" s="1"/>
      <c r="C76" s="1"/>
      <c r="D76" s="1"/>
      <c r="E76" s="1"/>
      <c r="F76" s="1"/>
      <c r="G76" s="1"/>
      <c r="H76" s="1"/>
      <c r="I76" s="1"/>
      <c r="J76" s="1"/>
      <c r="K76" s="1"/>
      <c r="L76" s="1"/>
      <c r="M76" s="1"/>
      <c r="N76" s="1"/>
      <c r="O76" s="1"/>
      <c r="P76" s="1"/>
      <c r="Q76" s="1"/>
      <c r="R76" s="1"/>
      <c r="S76" s="1"/>
      <c r="T76" s="1"/>
    </row>
    <row r="77" spans="1:20" ht="15.75" customHeight="1" x14ac:dyDescent="0.55000000000000004">
      <c r="A77" s="1"/>
      <c r="B77" s="1"/>
      <c r="C77" s="1"/>
      <c r="D77" s="1"/>
      <c r="E77" s="1"/>
      <c r="F77" s="1"/>
      <c r="G77" s="1"/>
      <c r="H77" s="1"/>
      <c r="I77" s="1"/>
      <c r="J77" s="1"/>
      <c r="K77" s="1"/>
      <c r="L77" s="1"/>
      <c r="M77" s="1"/>
      <c r="N77" s="1"/>
      <c r="O77" s="1"/>
      <c r="P77" s="1"/>
      <c r="Q77" s="1"/>
      <c r="R77" s="1"/>
      <c r="S77" s="1"/>
      <c r="T77" s="1"/>
    </row>
    <row r="78" spans="1:20" ht="15.75" customHeight="1" x14ac:dyDescent="0.55000000000000004">
      <c r="A78" s="1"/>
      <c r="B78" s="1"/>
      <c r="C78" s="1"/>
      <c r="D78" s="1"/>
      <c r="E78" s="1"/>
      <c r="F78" s="1"/>
      <c r="G78" s="1"/>
      <c r="H78" s="1"/>
      <c r="I78" s="1"/>
      <c r="J78" s="1"/>
      <c r="K78" s="1"/>
      <c r="L78" s="1"/>
      <c r="M78" s="1"/>
      <c r="N78" s="1"/>
      <c r="O78" s="1"/>
      <c r="P78" s="1"/>
      <c r="Q78" s="1"/>
      <c r="R78" s="1"/>
      <c r="S78" s="1"/>
      <c r="T78" s="1"/>
    </row>
    <row r="79" spans="1:20" ht="15.75" customHeight="1" x14ac:dyDescent="0.55000000000000004">
      <c r="A79" s="1"/>
      <c r="B79" s="1"/>
      <c r="C79" s="1"/>
      <c r="D79" s="1"/>
      <c r="E79" s="1"/>
      <c r="F79" s="1"/>
      <c r="G79" s="1"/>
      <c r="H79" s="1"/>
      <c r="I79" s="1"/>
      <c r="J79" s="1"/>
      <c r="K79" s="1"/>
      <c r="L79" s="1"/>
      <c r="M79" s="1"/>
      <c r="N79" s="1"/>
      <c r="O79" s="1"/>
      <c r="P79" s="1"/>
      <c r="Q79" s="1"/>
      <c r="R79" s="1"/>
      <c r="S79" s="1"/>
      <c r="T79" s="1"/>
    </row>
    <row r="80" spans="1:20" ht="15.75" customHeight="1" x14ac:dyDescent="0.55000000000000004">
      <c r="A80" s="1"/>
      <c r="B80" s="1"/>
      <c r="C80" s="1"/>
      <c r="D80" s="1"/>
      <c r="E80" s="1"/>
      <c r="F80" s="1"/>
      <c r="G80" s="1"/>
      <c r="H80" s="1"/>
      <c r="I80" s="1"/>
      <c r="J80" s="1"/>
      <c r="K80" s="1"/>
      <c r="L80" s="1"/>
      <c r="M80" s="1"/>
      <c r="N80" s="1"/>
      <c r="O80" s="1"/>
      <c r="P80" s="1"/>
      <c r="Q80" s="1"/>
      <c r="R80" s="1"/>
      <c r="S80" s="1"/>
      <c r="T80" s="1"/>
    </row>
    <row r="81" spans="1:20" ht="15.75" customHeight="1" x14ac:dyDescent="0.55000000000000004">
      <c r="A81" s="1"/>
      <c r="B81" s="1"/>
      <c r="C81" s="1"/>
      <c r="D81" s="1"/>
      <c r="E81" s="1"/>
      <c r="F81" s="1"/>
      <c r="G81" s="1"/>
      <c r="H81" s="1"/>
      <c r="I81" s="1"/>
      <c r="J81" s="1"/>
      <c r="K81" s="1"/>
      <c r="L81" s="1"/>
      <c r="M81" s="1"/>
      <c r="N81" s="1"/>
      <c r="O81" s="1"/>
      <c r="P81" s="1"/>
      <c r="Q81" s="1"/>
      <c r="R81" s="1"/>
      <c r="S81" s="1"/>
      <c r="T81" s="1"/>
    </row>
    <row r="82" spans="1:20" ht="15.75" customHeight="1" x14ac:dyDescent="0.45"/>
    <row r="83" spans="1:20" ht="15.75" customHeight="1" x14ac:dyDescent="0.45"/>
    <row r="84" spans="1:20" ht="15.75" customHeight="1" x14ac:dyDescent="0.45"/>
    <row r="85" spans="1:20" ht="15.75" customHeight="1" x14ac:dyDescent="0.45"/>
    <row r="86" spans="1:20" ht="15.75" customHeight="1" x14ac:dyDescent="0.45"/>
    <row r="87" spans="1:20" ht="15.75" customHeight="1" x14ac:dyDescent="0.45"/>
    <row r="88" spans="1:20" ht="15.75" customHeight="1" x14ac:dyDescent="0.45"/>
    <row r="89" spans="1:20" ht="15.75" customHeight="1" x14ac:dyDescent="0.45"/>
    <row r="90" spans="1:20" ht="15.75" customHeight="1" x14ac:dyDescent="0.45"/>
    <row r="91" spans="1:20" ht="15.75" customHeight="1" x14ac:dyDescent="0.45"/>
    <row r="92" spans="1:20" ht="15.75" customHeight="1" x14ac:dyDescent="0.45"/>
    <row r="93" spans="1:20" ht="15.75" customHeight="1" x14ac:dyDescent="0.45"/>
    <row r="94" spans="1:20" ht="15.75" customHeight="1" x14ac:dyDescent="0.45"/>
    <row r="95" spans="1:20" ht="15.75" customHeight="1" x14ac:dyDescent="0.45"/>
    <row r="96" spans="1:20"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opLeftCell="B1" workbookViewId="0">
      <selection activeCell="F10" sqref="F10"/>
    </sheetView>
  </sheetViews>
  <sheetFormatPr defaultColWidth="12.6171875" defaultRowHeight="15" customHeight="1" x14ac:dyDescent="0.45"/>
  <cols>
    <col min="1" max="1" width="1.37890625" customWidth="1"/>
    <col min="2" max="2" width="38.76171875" customWidth="1"/>
    <col min="3" max="3" width="21" customWidth="1"/>
    <col min="4" max="4" width="2.47265625" customWidth="1"/>
    <col min="5" max="5" width="38.37890625" customWidth="1"/>
    <col min="6" max="6" width="21" customWidth="1"/>
    <col min="7" max="7" width="2.37890625" customWidth="1"/>
    <col min="8" max="8" width="23.76171875" customWidth="1"/>
    <col min="9" max="9" width="1.37890625" customWidth="1"/>
    <col min="10" max="26" width="7.6171875" customWidth="1"/>
  </cols>
  <sheetData>
    <row r="1" spans="1:16" ht="14.4" x14ac:dyDescent="0.55000000000000004">
      <c r="A1" s="99"/>
      <c r="B1" s="101" t="s">
        <v>0</v>
      </c>
      <c r="C1" s="102"/>
      <c r="D1" s="2"/>
      <c r="E1" s="105"/>
      <c r="F1" s="102"/>
      <c r="G1" s="106"/>
      <c r="H1" s="84"/>
      <c r="I1" s="106"/>
      <c r="J1" s="1"/>
      <c r="K1" s="1"/>
      <c r="L1" s="1"/>
      <c r="M1" s="1"/>
      <c r="N1" s="1"/>
      <c r="O1" s="1"/>
      <c r="P1" s="1"/>
    </row>
    <row r="2" spans="1:16" ht="14.4" x14ac:dyDescent="0.55000000000000004">
      <c r="A2" s="100"/>
      <c r="B2" s="103"/>
      <c r="C2" s="104"/>
      <c r="D2" s="3"/>
      <c r="E2" s="103"/>
      <c r="F2" s="104"/>
      <c r="G2" s="107"/>
      <c r="H2" s="85"/>
      <c r="I2" s="107"/>
      <c r="J2" s="1"/>
      <c r="K2" s="1"/>
      <c r="L2" s="1"/>
      <c r="M2" s="1"/>
      <c r="N2" s="1"/>
      <c r="O2" s="1"/>
      <c r="P2" s="1"/>
    </row>
    <row r="3" spans="1:16" ht="14.4" x14ac:dyDescent="0.55000000000000004">
      <c r="A3" s="100"/>
      <c r="B3" s="80"/>
      <c r="C3" s="81"/>
      <c r="D3" s="3"/>
      <c r="E3" s="109"/>
      <c r="F3" s="110"/>
      <c r="G3" s="107"/>
      <c r="H3" s="4"/>
      <c r="I3" s="107"/>
      <c r="J3" s="1"/>
      <c r="K3" s="1"/>
      <c r="L3" s="1"/>
      <c r="M3" s="1"/>
      <c r="N3" s="1"/>
      <c r="O3" s="1"/>
      <c r="P3" s="1"/>
    </row>
    <row r="4" spans="1:16" x14ac:dyDescent="0.55000000000000004">
      <c r="A4" s="100"/>
      <c r="B4" s="82" t="s">
        <v>1</v>
      </c>
      <c r="C4" s="83"/>
      <c r="D4" s="5"/>
      <c r="E4" s="82" t="s">
        <v>2</v>
      </c>
      <c r="F4" s="83"/>
      <c r="G4" s="107"/>
      <c r="H4" s="86" t="s">
        <v>3</v>
      </c>
      <c r="I4" s="107"/>
      <c r="J4" s="1"/>
      <c r="K4" s="1"/>
      <c r="L4" s="1"/>
      <c r="M4" s="1"/>
      <c r="N4" s="1"/>
      <c r="O4" s="1"/>
      <c r="P4" s="1"/>
    </row>
    <row r="5" spans="1:16" ht="15.3" x14ac:dyDescent="0.55000000000000004">
      <c r="A5" s="100"/>
      <c r="B5" s="6"/>
      <c r="C5" s="7"/>
      <c r="D5" s="3"/>
      <c r="E5" s="8"/>
      <c r="F5" s="7"/>
      <c r="G5" s="107"/>
      <c r="H5" s="87"/>
      <c r="I5" s="107"/>
      <c r="J5" s="1"/>
      <c r="K5" s="1"/>
      <c r="L5" s="1"/>
      <c r="M5" s="1"/>
      <c r="N5" s="1"/>
      <c r="O5" s="1"/>
      <c r="P5" s="1"/>
    </row>
    <row r="6" spans="1:16" ht="28.2" x14ac:dyDescent="0.55000000000000004">
      <c r="A6" s="100"/>
      <c r="B6" s="9" t="s">
        <v>4</v>
      </c>
      <c r="C6" s="10">
        <v>2</v>
      </c>
      <c r="D6" s="5"/>
      <c r="E6" s="11" t="s">
        <v>5</v>
      </c>
      <c r="F6" s="10">
        <v>2</v>
      </c>
      <c r="G6" s="107"/>
      <c r="H6" s="12" t="s">
        <v>6</v>
      </c>
      <c r="I6" s="107"/>
      <c r="J6" s="1"/>
      <c r="K6" s="1"/>
      <c r="L6" s="1"/>
      <c r="M6" s="1"/>
      <c r="N6" s="1"/>
      <c r="O6" s="1"/>
      <c r="P6" s="1"/>
    </row>
    <row r="7" spans="1:16" ht="28.2" x14ac:dyDescent="0.55000000000000004">
      <c r="A7" s="100"/>
      <c r="B7" s="13" t="s">
        <v>7</v>
      </c>
      <c r="C7" s="14" t="s">
        <v>8</v>
      </c>
      <c r="D7" s="3"/>
      <c r="E7" s="15" t="s">
        <v>9</v>
      </c>
      <c r="F7" s="16" t="s">
        <v>8</v>
      </c>
      <c r="G7" s="107"/>
      <c r="H7" s="17" t="s">
        <v>10</v>
      </c>
      <c r="I7" s="107"/>
      <c r="J7" s="1"/>
      <c r="K7" s="1"/>
      <c r="L7" s="1"/>
      <c r="M7" s="1"/>
      <c r="N7" s="1"/>
      <c r="O7" s="1"/>
      <c r="P7" s="1"/>
    </row>
    <row r="8" spans="1:16" ht="14.4" x14ac:dyDescent="0.55000000000000004">
      <c r="A8" s="100"/>
      <c r="B8" s="88" t="s">
        <v>11</v>
      </c>
      <c r="C8" s="89"/>
      <c r="D8" s="89"/>
      <c r="E8" s="89"/>
      <c r="F8" s="90"/>
      <c r="G8" s="107"/>
      <c r="H8" s="91" t="s">
        <v>12</v>
      </c>
      <c r="I8" s="107"/>
      <c r="J8" s="1"/>
      <c r="K8" s="1"/>
      <c r="L8" s="1"/>
      <c r="M8" s="1"/>
      <c r="N8" s="1"/>
      <c r="O8" s="1"/>
      <c r="P8" s="1"/>
    </row>
    <row r="9" spans="1:16" ht="14.4" x14ac:dyDescent="0.55000000000000004">
      <c r="A9" s="100"/>
      <c r="B9" s="18" t="s">
        <v>13</v>
      </c>
      <c r="C9" s="19">
        <f>IF(C6=0,0,C6*7835+693)</f>
        <v>16363</v>
      </c>
      <c r="D9" s="5"/>
      <c r="E9" s="18" t="s">
        <v>13</v>
      </c>
      <c r="F9" s="19">
        <f>IF(F6=0,0,F6*7835+593)</f>
        <v>16263</v>
      </c>
      <c r="G9" s="107"/>
      <c r="H9" s="92"/>
      <c r="I9" s="107"/>
      <c r="J9" s="1"/>
      <c r="K9" s="1"/>
      <c r="L9" s="1"/>
      <c r="M9" s="1"/>
      <c r="N9" s="1"/>
      <c r="O9" s="1"/>
      <c r="P9" s="1"/>
    </row>
    <row r="10" spans="1:16" ht="14.4" x14ac:dyDescent="0.55000000000000004">
      <c r="A10" s="100"/>
      <c r="B10" s="20" t="s">
        <v>14</v>
      </c>
      <c r="C10" s="21">
        <f>IF(F7=A100,0,885)</f>
        <v>0</v>
      </c>
      <c r="D10" s="5"/>
      <c r="E10" s="20" t="s">
        <v>14</v>
      </c>
      <c r="F10" s="21">
        <f>C10</f>
        <v>0</v>
      </c>
      <c r="G10" s="107"/>
      <c r="H10" s="93" t="s">
        <v>15</v>
      </c>
      <c r="I10" s="107"/>
      <c r="J10" s="1"/>
      <c r="K10" s="1"/>
      <c r="L10" s="1"/>
      <c r="M10" s="1"/>
      <c r="N10" s="1"/>
      <c r="O10" s="1"/>
      <c r="P10" s="1"/>
    </row>
    <row r="11" spans="1:16" ht="14.4" x14ac:dyDescent="0.55000000000000004">
      <c r="A11" s="100"/>
      <c r="B11" s="20" t="s">
        <v>16</v>
      </c>
      <c r="C11" s="22">
        <v>4255</v>
      </c>
      <c r="D11" s="5"/>
      <c r="E11" s="20" t="s">
        <v>16</v>
      </c>
      <c r="F11" s="23">
        <v>0</v>
      </c>
      <c r="G11" s="107"/>
      <c r="H11" s="94"/>
      <c r="I11" s="107"/>
      <c r="J11" s="1"/>
      <c r="K11" s="1"/>
      <c r="L11" s="1"/>
      <c r="M11" s="1"/>
      <c r="N11" s="1"/>
      <c r="O11" s="1"/>
      <c r="P11" s="1"/>
    </row>
    <row r="12" spans="1:16" ht="14.4" x14ac:dyDescent="0.55000000000000004">
      <c r="A12" s="100"/>
      <c r="B12" s="24" t="s">
        <v>17</v>
      </c>
      <c r="C12" s="25">
        <f>IF(C6=0,0,SUM(C9:C11))</f>
        <v>20618</v>
      </c>
      <c r="D12" s="5"/>
      <c r="E12" s="24" t="s">
        <v>17</v>
      </c>
      <c r="F12" s="25">
        <f>IF(F6=0,0,SUM(F9:F11))</f>
        <v>16263</v>
      </c>
      <c r="G12" s="107"/>
      <c r="H12" s="26" t="s">
        <v>18</v>
      </c>
      <c r="I12" s="107"/>
      <c r="J12" s="1"/>
      <c r="K12" s="1"/>
      <c r="L12" s="1"/>
      <c r="M12" s="1"/>
      <c r="N12" s="1"/>
      <c r="O12" s="1"/>
      <c r="P12" s="1"/>
    </row>
    <row r="13" spans="1:16" ht="14.4" x14ac:dyDescent="0.55000000000000004">
      <c r="A13" s="100"/>
      <c r="B13" s="88" t="s">
        <v>19</v>
      </c>
      <c r="C13" s="89"/>
      <c r="D13" s="89"/>
      <c r="E13" s="89"/>
      <c r="F13" s="90"/>
      <c r="G13" s="107"/>
      <c r="H13" s="27">
        <f>SUM(C14+F14)</f>
        <v>0</v>
      </c>
      <c r="I13" s="107"/>
      <c r="J13" s="1"/>
      <c r="K13" s="1"/>
      <c r="L13" s="1"/>
      <c r="M13" s="1"/>
      <c r="N13" s="1"/>
      <c r="O13" s="1"/>
      <c r="P13" s="1"/>
    </row>
    <row r="14" spans="1:16" ht="14.4" x14ac:dyDescent="0.55000000000000004">
      <c r="A14" s="100"/>
      <c r="B14" s="18" t="s">
        <v>18</v>
      </c>
      <c r="C14" s="28">
        <v>0</v>
      </c>
      <c r="D14" s="29"/>
      <c r="E14" s="18" t="s">
        <v>18</v>
      </c>
      <c r="F14" s="28">
        <v>0</v>
      </c>
      <c r="G14" s="107"/>
      <c r="H14" s="26" t="s">
        <v>20</v>
      </c>
      <c r="I14" s="107"/>
      <c r="J14" s="1"/>
      <c r="K14" s="1"/>
      <c r="L14" s="1"/>
      <c r="M14" s="1"/>
      <c r="N14" s="1"/>
      <c r="O14" s="1"/>
      <c r="P14" s="1"/>
    </row>
    <row r="15" spans="1:16" ht="14.4" x14ac:dyDescent="0.55000000000000004">
      <c r="A15" s="100"/>
      <c r="B15" s="20" t="s">
        <v>21</v>
      </c>
      <c r="C15" s="28">
        <v>0</v>
      </c>
      <c r="D15" s="5"/>
      <c r="E15" s="20" t="s">
        <v>21</v>
      </c>
      <c r="F15" s="28">
        <v>0</v>
      </c>
      <c r="G15" s="107"/>
      <c r="H15" s="27">
        <f>SUM(C15+F15)</f>
        <v>0</v>
      </c>
      <c r="I15" s="107"/>
      <c r="J15" s="1"/>
      <c r="K15" s="1"/>
      <c r="L15" s="1"/>
      <c r="M15" s="1"/>
      <c r="N15" s="1"/>
      <c r="O15" s="1"/>
      <c r="P15" s="1"/>
    </row>
    <row r="16" spans="1:16" ht="14.4" x14ac:dyDescent="0.55000000000000004">
      <c r="A16" s="100"/>
      <c r="B16" s="20" t="s">
        <v>22</v>
      </c>
      <c r="C16" s="28">
        <v>0</v>
      </c>
      <c r="D16" s="5"/>
      <c r="E16" s="20" t="s">
        <v>22</v>
      </c>
      <c r="F16" s="28">
        <v>0</v>
      </c>
      <c r="G16" s="107"/>
      <c r="H16" s="26" t="s">
        <v>23</v>
      </c>
      <c r="I16" s="107"/>
      <c r="J16" s="1"/>
      <c r="K16" s="1"/>
      <c r="L16" s="1"/>
      <c r="M16" s="1"/>
      <c r="N16" s="1"/>
      <c r="O16" s="1"/>
      <c r="P16" s="1"/>
    </row>
    <row r="17" spans="1:26" ht="14.4" x14ac:dyDescent="0.55000000000000004">
      <c r="A17" s="100"/>
      <c r="B17" s="20" t="s">
        <v>24</v>
      </c>
      <c r="C17" s="28">
        <v>0</v>
      </c>
      <c r="D17" s="5"/>
      <c r="E17" s="20" t="s">
        <v>24</v>
      </c>
      <c r="F17" s="28">
        <v>0</v>
      </c>
      <c r="G17" s="107"/>
      <c r="H17" s="27">
        <f>SUM(C16+F16)</f>
        <v>0</v>
      </c>
      <c r="I17" s="107"/>
      <c r="J17" s="1"/>
      <c r="K17" s="1"/>
      <c r="L17" s="1"/>
      <c r="M17" s="1"/>
      <c r="N17" s="1"/>
      <c r="O17" s="1"/>
      <c r="P17" s="1"/>
    </row>
    <row r="18" spans="1:26" ht="14.4" x14ac:dyDescent="0.55000000000000004">
      <c r="A18" s="100"/>
      <c r="B18" s="20" t="s">
        <v>25</v>
      </c>
      <c r="C18" s="28">
        <v>0</v>
      </c>
      <c r="D18" s="5"/>
      <c r="E18" s="20" t="s">
        <v>25</v>
      </c>
      <c r="F18" s="28">
        <v>0</v>
      </c>
      <c r="G18" s="107"/>
      <c r="H18" s="26" t="s">
        <v>26</v>
      </c>
      <c r="I18" s="107"/>
      <c r="J18" s="1"/>
      <c r="K18" s="1"/>
      <c r="L18" s="1"/>
      <c r="M18" s="1"/>
      <c r="N18" s="1"/>
      <c r="O18" s="1"/>
      <c r="P18" s="1"/>
    </row>
    <row r="19" spans="1:26" ht="14.4" x14ac:dyDescent="0.55000000000000004">
      <c r="A19" s="100"/>
      <c r="B19" s="30" t="s">
        <v>27</v>
      </c>
      <c r="C19" s="31">
        <f>SUM(C14+C15+C18)+SUM(C16*0.9894)+SUM(C17*0.9573)</f>
        <v>0</v>
      </c>
      <c r="D19" s="5"/>
      <c r="E19" s="30" t="s">
        <v>27</v>
      </c>
      <c r="F19" s="25">
        <f>SUM(F14+F15+F18)+SUM(F16*0.9894)+SUM(F17*0.95724)</f>
        <v>0</v>
      </c>
      <c r="G19" s="107"/>
      <c r="H19" s="27">
        <f>SUM(C17+F17)</f>
        <v>0</v>
      </c>
      <c r="I19" s="107"/>
      <c r="J19" s="1"/>
      <c r="K19" s="1"/>
      <c r="L19" s="1"/>
      <c r="M19" s="1"/>
      <c r="N19" s="1"/>
      <c r="O19" s="1"/>
      <c r="P19" s="1"/>
    </row>
    <row r="20" spans="1:26" ht="14.4" x14ac:dyDescent="0.55000000000000004">
      <c r="A20" s="100"/>
      <c r="B20" s="88" t="s">
        <v>28</v>
      </c>
      <c r="C20" s="89"/>
      <c r="D20" s="89"/>
      <c r="E20" s="89"/>
      <c r="F20" s="90"/>
      <c r="G20" s="107"/>
      <c r="H20" s="26" t="s">
        <v>25</v>
      </c>
      <c r="I20" s="107"/>
      <c r="J20" s="1"/>
      <c r="K20" s="1"/>
      <c r="L20" s="1"/>
      <c r="M20" s="1"/>
      <c r="N20" s="1"/>
      <c r="O20" s="1"/>
      <c r="P20" s="1"/>
    </row>
    <row r="21" spans="1:26" ht="15.75" customHeight="1" x14ac:dyDescent="0.55000000000000004">
      <c r="A21" s="100"/>
      <c r="B21" s="18" t="s">
        <v>29</v>
      </c>
      <c r="C21" s="32">
        <f>C12-C19</f>
        <v>20618</v>
      </c>
      <c r="D21" s="29"/>
      <c r="E21" s="18" t="s">
        <v>29</v>
      </c>
      <c r="F21" s="32">
        <f>F12-F19</f>
        <v>16263</v>
      </c>
      <c r="G21" s="107"/>
      <c r="H21" s="27">
        <f>SUM(C18+F18)</f>
        <v>0</v>
      </c>
      <c r="I21" s="107"/>
      <c r="J21" s="1"/>
      <c r="K21" s="1"/>
      <c r="L21" s="1"/>
      <c r="M21" s="1"/>
      <c r="N21" s="1"/>
      <c r="O21" s="1"/>
      <c r="P21" s="1"/>
    </row>
    <row r="22" spans="1:26" ht="15.75" customHeight="1" x14ac:dyDescent="0.55000000000000004">
      <c r="A22" s="100"/>
      <c r="B22" s="20" t="s">
        <v>30</v>
      </c>
      <c r="C22" s="21">
        <f>IF(C21&gt;0,C21/5,0)</f>
        <v>4123.6000000000004</v>
      </c>
      <c r="D22" s="5"/>
      <c r="E22" s="20" t="s">
        <v>30</v>
      </c>
      <c r="F22" s="21">
        <f>IF(F21&gt;0,F21/5,0)</f>
        <v>3252.6</v>
      </c>
      <c r="G22" s="107"/>
      <c r="H22" s="33" t="s">
        <v>31</v>
      </c>
      <c r="I22" s="107"/>
      <c r="J22" s="1"/>
      <c r="K22" s="1"/>
      <c r="L22" s="1"/>
      <c r="M22" s="1"/>
      <c r="N22" s="1"/>
      <c r="O22" s="1"/>
      <c r="P22" s="1"/>
    </row>
    <row r="23" spans="1:26" ht="15.75" customHeight="1" x14ac:dyDescent="0.55000000000000004">
      <c r="A23" s="94"/>
      <c r="B23" s="30" t="s">
        <v>32</v>
      </c>
      <c r="C23" s="34">
        <f>IF(C21&lt;0,-C21,0)</f>
        <v>0</v>
      </c>
      <c r="D23" s="5"/>
      <c r="E23" s="30" t="s">
        <v>32</v>
      </c>
      <c r="F23" s="34">
        <f>IF(F21&lt;0,-F21,0)</f>
        <v>0</v>
      </c>
      <c r="G23" s="108"/>
      <c r="H23" s="35">
        <f>H13+H15+H17+H19+H21</f>
        <v>0</v>
      </c>
      <c r="I23" s="108"/>
      <c r="J23" s="1"/>
      <c r="K23" s="1"/>
      <c r="L23" s="1"/>
      <c r="M23" s="1"/>
      <c r="N23" s="1"/>
      <c r="O23" s="1"/>
      <c r="P23" s="1"/>
    </row>
    <row r="24" spans="1:26" ht="15.75" customHeight="1" x14ac:dyDescent="0.55000000000000004">
      <c r="A24" s="36"/>
      <c r="B24" s="37"/>
      <c r="C24" s="38"/>
      <c r="D24" s="39"/>
      <c r="E24" s="37"/>
      <c r="F24" s="38"/>
      <c r="G24" s="39"/>
      <c r="H24" s="39"/>
      <c r="I24" s="40"/>
      <c r="J24" s="1"/>
      <c r="K24" s="1"/>
      <c r="L24" s="1"/>
      <c r="M24" s="1"/>
      <c r="N24" s="1"/>
      <c r="O24" s="1"/>
      <c r="P24" s="1"/>
    </row>
    <row r="25" spans="1:26" ht="15.75" customHeight="1" x14ac:dyDescent="0.55000000000000004">
      <c r="A25" s="41"/>
      <c r="B25" s="95"/>
      <c r="C25" s="81"/>
      <c r="D25" s="42"/>
      <c r="E25" s="95"/>
      <c r="F25" s="81"/>
      <c r="G25" s="43"/>
      <c r="H25" s="43"/>
      <c r="I25" s="43"/>
      <c r="J25" s="1"/>
      <c r="K25" s="1"/>
      <c r="L25" s="1"/>
      <c r="M25" s="1"/>
      <c r="N25" s="1"/>
      <c r="O25" s="1"/>
      <c r="P25" s="1"/>
    </row>
    <row r="26" spans="1:26" ht="39" customHeight="1" x14ac:dyDescent="0.55000000000000004">
      <c r="A26" s="44"/>
      <c r="B26" s="96" t="s">
        <v>33</v>
      </c>
      <c r="C26" s="97"/>
      <c r="D26" s="97"/>
      <c r="E26" s="97"/>
      <c r="F26" s="83"/>
      <c r="G26" s="1"/>
      <c r="H26" s="1"/>
      <c r="I26" s="1"/>
      <c r="J26" s="1"/>
      <c r="K26" s="1"/>
      <c r="L26" s="1"/>
      <c r="M26" s="1"/>
      <c r="N26" s="1"/>
      <c r="O26" s="1"/>
      <c r="P26" s="1"/>
    </row>
    <row r="27" spans="1:26" ht="32.25" customHeight="1" x14ac:dyDescent="0.55000000000000004">
      <c r="A27" s="44"/>
      <c r="B27" s="98" t="s">
        <v>34</v>
      </c>
      <c r="C27" s="97"/>
      <c r="D27" s="97"/>
      <c r="E27" s="97"/>
      <c r="F27" s="83"/>
      <c r="G27" s="1"/>
      <c r="H27" s="1"/>
      <c r="I27" s="1"/>
      <c r="J27" s="1"/>
      <c r="K27" s="1"/>
      <c r="L27" s="1"/>
      <c r="M27" s="1"/>
      <c r="N27" s="1"/>
      <c r="O27" s="1"/>
      <c r="P27" s="1"/>
    </row>
    <row r="28" spans="1:26" ht="28.5" customHeight="1" x14ac:dyDescent="0.55000000000000004">
      <c r="A28" s="45"/>
      <c r="B28" s="98" t="s">
        <v>35</v>
      </c>
      <c r="C28" s="97"/>
      <c r="D28" s="97"/>
      <c r="E28" s="97"/>
      <c r="F28" s="83"/>
      <c r="G28" s="1"/>
      <c r="H28" s="1"/>
      <c r="I28" s="1"/>
      <c r="J28" s="1"/>
      <c r="K28" s="1"/>
      <c r="L28" s="1"/>
      <c r="M28" s="1"/>
      <c r="N28" s="1"/>
      <c r="O28" s="1"/>
      <c r="P28" s="1"/>
    </row>
    <row r="29" spans="1:26" ht="28.5" customHeight="1" x14ac:dyDescent="0.55000000000000004">
      <c r="A29" s="46"/>
      <c r="B29" s="46"/>
      <c r="C29" s="46"/>
      <c r="D29" s="47"/>
      <c r="E29" s="46"/>
      <c r="F29" s="46"/>
      <c r="G29" s="46"/>
      <c r="H29" s="46"/>
      <c r="I29" s="46"/>
      <c r="J29" s="46"/>
      <c r="K29" s="46"/>
      <c r="L29" s="46"/>
      <c r="M29" s="46"/>
      <c r="N29" s="46"/>
      <c r="O29" s="46"/>
      <c r="P29" s="1"/>
    </row>
    <row r="30" spans="1:26" ht="15.75" customHeight="1" x14ac:dyDescent="0.55000000000000004">
      <c r="A30" s="46"/>
      <c r="B30" s="46"/>
      <c r="C30" s="46"/>
      <c r="D30" s="46"/>
      <c r="E30" s="46"/>
      <c r="F30" s="46"/>
      <c r="G30" s="46"/>
      <c r="H30" s="46"/>
      <c r="I30" s="46"/>
      <c r="J30" s="46"/>
      <c r="K30" s="46"/>
      <c r="L30" s="46"/>
      <c r="M30" s="46"/>
      <c r="N30" s="46"/>
      <c r="O30" s="46"/>
      <c r="P30" s="1"/>
      <c r="Q30" s="48"/>
      <c r="R30" s="48"/>
      <c r="S30" s="48"/>
      <c r="T30" s="48"/>
      <c r="U30" s="48"/>
      <c r="V30" s="48"/>
      <c r="W30" s="48"/>
      <c r="X30" s="48"/>
      <c r="Y30" s="48"/>
      <c r="Z30" s="48"/>
    </row>
    <row r="31" spans="1:26" ht="15.75" customHeight="1" x14ac:dyDescent="0.55000000000000004">
      <c r="A31" s="46"/>
      <c r="B31" s="46"/>
      <c r="C31" s="46"/>
      <c r="D31" s="46"/>
      <c r="E31" s="46"/>
      <c r="F31" s="46"/>
      <c r="G31" s="46"/>
      <c r="H31" s="46"/>
      <c r="I31" s="46"/>
      <c r="J31" s="46"/>
      <c r="K31" s="46"/>
      <c r="L31" s="46"/>
      <c r="M31" s="46"/>
      <c r="N31" s="46"/>
      <c r="O31" s="46"/>
      <c r="P31" s="1"/>
      <c r="Q31" s="48"/>
      <c r="R31" s="48"/>
      <c r="S31" s="48"/>
      <c r="T31" s="48"/>
      <c r="U31" s="48"/>
      <c r="V31" s="48"/>
      <c r="W31" s="48"/>
      <c r="X31" s="48"/>
      <c r="Y31" s="48"/>
      <c r="Z31" s="48"/>
    </row>
    <row r="32" spans="1:26" ht="15.75" customHeight="1" x14ac:dyDescent="0.55000000000000004">
      <c r="A32" s="46"/>
      <c r="B32" s="46"/>
      <c r="C32" s="46"/>
      <c r="D32" s="46"/>
      <c r="E32" s="46"/>
      <c r="F32" s="46"/>
      <c r="G32" s="46"/>
      <c r="H32" s="46"/>
      <c r="I32" s="46"/>
      <c r="J32" s="46"/>
      <c r="K32" s="46"/>
      <c r="L32" s="46"/>
      <c r="M32" s="46"/>
      <c r="N32" s="46"/>
      <c r="O32" s="46"/>
      <c r="P32" s="1"/>
      <c r="Q32" s="48"/>
      <c r="R32" s="48"/>
      <c r="S32" s="48"/>
      <c r="T32" s="48"/>
      <c r="U32" s="48"/>
      <c r="V32" s="48"/>
      <c r="W32" s="48"/>
      <c r="X32" s="48"/>
      <c r="Y32" s="48"/>
      <c r="Z32" s="48"/>
    </row>
    <row r="33" spans="1:26" ht="15.75" customHeight="1" x14ac:dyDescent="0.55000000000000004">
      <c r="A33" s="46"/>
      <c r="B33" s="46"/>
      <c r="C33" s="46"/>
      <c r="D33" s="46"/>
      <c r="E33" s="46"/>
      <c r="F33" s="46"/>
      <c r="G33" s="46"/>
      <c r="H33" s="46"/>
      <c r="I33" s="46"/>
      <c r="J33" s="46"/>
      <c r="K33" s="46"/>
      <c r="L33" s="46"/>
      <c r="M33" s="46"/>
      <c r="N33" s="46"/>
      <c r="O33" s="46"/>
      <c r="P33" s="1"/>
      <c r="Q33" s="48"/>
      <c r="R33" s="48"/>
      <c r="S33" s="48"/>
      <c r="T33" s="48"/>
      <c r="U33" s="48"/>
      <c r="V33" s="48"/>
      <c r="W33" s="48"/>
      <c r="X33" s="48"/>
      <c r="Y33" s="48"/>
      <c r="Z33" s="48"/>
    </row>
    <row r="34" spans="1:26" ht="15.75" customHeight="1" x14ac:dyDescent="0.55000000000000004">
      <c r="A34" s="46"/>
      <c r="B34" s="46"/>
      <c r="C34" s="46"/>
      <c r="D34" s="46"/>
      <c r="E34" s="46"/>
      <c r="F34" s="46"/>
      <c r="G34" s="46"/>
      <c r="H34" s="46"/>
      <c r="I34" s="46"/>
      <c r="J34" s="46"/>
      <c r="K34" s="46"/>
      <c r="L34" s="46"/>
      <c r="M34" s="46"/>
      <c r="N34" s="46"/>
      <c r="O34" s="46"/>
      <c r="P34" s="1"/>
      <c r="Q34" s="48"/>
      <c r="R34" s="48"/>
      <c r="S34" s="48"/>
      <c r="T34" s="48"/>
      <c r="U34" s="48"/>
      <c r="V34" s="48"/>
      <c r="W34" s="48"/>
      <c r="X34" s="48"/>
      <c r="Y34" s="48"/>
      <c r="Z34" s="48"/>
    </row>
    <row r="35" spans="1:26" ht="15.75" customHeight="1" x14ac:dyDescent="0.55000000000000004">
      <c r="A35" s="46"/>
      <c r="B35" s="46"/>
      <c r="C35" s="46"/>
      <c r="D35" s="46"/>
      <c r="E35" s="46"/>
      <c r="F35" s="46"/>
      <c r="G35" s="46"/>
      <c r="H35" s="46"/>
      <c r="I35" s="46"/>
      <c r="J35" s="46"/>
      <c r="K35" s="46"/>
      <c r="L35" s="46"/>
      <c r="M35" s="46"/>
      <c r="N35" s="46"/>
      <c r="O35" s="46"/>
      <c r="P35" s="1"/>
      <c r="Q35" s="48"/>
      <c r="R35" s="48"/>
      <c r="S35" s="48"/>
      <c r="T35" s="48"/>
      <c r="U35" s="48"/>
      <c r="V35" s="48"/>
      <c r="W35" s="48"/>
      <c r="X35" s="48"/>
      <c r="Y35" s="48"/>
      <c r="Z35" s="48"/>
    </row>
    <row r="36" spans="1:26" ht="15.75" customHeight="1" x14ac:dyDescent="0.55000000000000004">
      <c r="A36" s="46"/>
      <c r="B36" s="46"/>
      <c r="C36" s="46"/>
      <c r="D36" s="46"/>
      <c r="E36" s="46"/>
      <c r="F36" s="46"/>
      <c r="G36" s="46"/>
      <c r="H36" s="46"/>
      <c r="I36" s="46"/>
      <c r="J36" s="46"/>
      <c r="K36" s="46"/>
      <c r="L36" s="46"/>
      <c r="M36" s="46"/>
      <c r="N36" s="46"/>
      <c r="O36" s="46"/>
      <c r="P36" s="1"/>
      <c r="Q36" s="48"/>
      <c r="R36" s="48"/>
      <c r="S36" s="48"/>
      <c r="T36" s="48"/>
      <c r="U36" s="48"/>
      <c r="V36" s="48"/>
      <c r="W36" s="48"/>
      <c r="X36" s="48"/>
      <c r="Y36" s="48"/>
      <c r="Z36" s="48"/>
    </row>
    <row r="37" spans="1:26" ht="15.75" customHeight="1" x14ac:dyDescent="0.55000000000000004">
      <c r="A37" s="46"/>
      <c r="B37" s="46"/>
      <c r="C37" s="46"/>
      <c r="D37" s="46"/>
      <c r="E37" s="46"/>
      <c r="F37" s="46"/>
      <c r="G37" s="46"/>
      <c r="H37" s="46"/>
      <c r="I37" s="46"/>
      <c r="J37" s="46"/>
      <c r="K37" s="46"/>
      <c r="L37" s="46"/>
      <c r="M37" s="46"/>
      <c r="N37" s="46"/>
      <c r="O37" s="46"/>
      <c r="P37" s="1"/>
      <c r="Q37" s="48"/>
      <c r="R37" s="48"/>
      <c r="S37" s="48"/>
      <c r="T37" s="48"/>
      <c r="U37" s="48"/>
      <c r="V37" s="48"/>
      <c r="W37" s="48"/>
      <c r="X37" s="48"/>
      <c r="Y37" s="48"/>
      <c r="Z37" s="48"/>
    </row>
    <row r="38" spans="1:26" ht="15.75" customHeight="1" x14ac:dyDescent="0.55000000000000004">
      <c r="A38" s="46"/>
      <c r="B38" s="46"/>
      <c r="C38" s="46"/>
      <c r="D38" s="46"/>
      <c r="E38" s="46"/>
      <c r="F38" s="46"/>
      <c r="G38" s="46"/>
      <c r="H38" s="46"/>
      <c r="I38" s="46"/>
      <c r="J38" s="46"/>
      <c r="K38" s="46"/>
      <c r="L38" s="46"/>
      <c r="M38" s="46"/>
      <c r="N38" s="46"/>
      <c r="O38" s="46"/>
      <c r="P38" s="1"/>
      <c r="Q38" s="48"/>
      <c r="R38" s="48"/>
      <c r="S38" s="48"/>
      <c r="T38" s="48"/>
      <c r="U38" s="48"/>
      <c r="V38" s="48"/>
      <c r="W38" s="48"/>
      <c r="X38" s="48"/>
      <c r="Y38" s="48"/>
      <c r="Z38" s="48"/>
    </row>
    <row r="39" spans="1:26" ht="15.75" customHeight="1" x14ac:dyDescent="0.55000000000000004">
      <c r="A39" s="1"/>
      <c r="B39" s="1"/>
      <c r="C39" s="1"/>
      <c r="D39" s="1"/>
      <c r="E39" s="1"/>
      <c r="F39" s="1"/>
      <c r="G39" s="1"/>
      <c r="H39" s="1"/>
      <c r="I39" s="1"/>
      <c r="J39" s="1"/>
      <c r="K39" s="1"/>
      <c r="L39" s="1"/>
      <c r="M39" s="1"/>
      <c r="N39" s="1"/>
      <c r="O39" s="1"/>
      <c r="P39" s="1"/>
      <c r="Q39" s="48"/>
      <c r="R39" s="48"/>
      <c r="S39" s="48"/>
      <c r="T39" s="48"/>
      <c r="U39" s="48"/>
      <c r="V39" s="48"/>
      <c r="W39" s="48"/>
      <c r="X39" s="48"/>
      <c r="Y39" s="48"/>
      <c r="Z39" s="48"/>
    </row>
    <row r="40" spans="1:26" ht="15.75" customHeight="1" x14ac:dyDescent="0.55000000000000004">
      <c r="A40" s="1"/>
      <c r="B40" s="48"/>
      <c r="C40" s="48"/>
      <c r="D40" s="1"/>
      <c r="E40" s="48"/>
      <c r="F40" s="48"/>
      <c r="G40" s="1"/>
      <c r="H40" s="1"/>
      <c r="I40" s="1"/>
      <c r="J40" s="1"/>
      <c r="K40" s="1"/>
      <c r="L40" s="1"/>
      <c r="M40" s="1"/>
      <c r="N40" s="1"/>
      <c r="O40" s="1"/>
      <c r="P40" s="1"/>
      <c r="Q40" s="48"/>
      <c r="R40" s="48"/>
      <c r="S40" s="48"/>
      <c r="T40" s="48"/>
      <c r="U40" s="48"/>
      <c r="V40" s="48"/>
      <c r="W40" s="48"/>
      <c r="X40" s="48"/>
      <c r="Y40" s="48"/>
      <c r="Z40" s="48"/>
    </row>
    <row r="41" spans="1:26" ht="15.75" customHeight="1" x14ac:dyDescent="0.55000000000000004">
      <c r="A41" s="48"/>
      <c r="D41" s="48"/>
      <c r="G41" s="48"/>
    </row>
    <row r="42" spans="1:26" ht="15.75" customHeight="1" x14ac:dyDescent="0.45"/>
    <row r="43" spans="1:26" ht="15.75" customHeight="1" x14ac:dyDescent="0.45"/>
    <row r="44" spans="1:26" ht="15.75" customHeight="1" x14ac:dyDescent="0.45"/>
    <row r="45" spans="1:26" ht="15.75" customHeight="1" x14ac:dyDescent="0.45"/>
    <row r="46" spans="1:26" ht="15.75" customHeight="1" x14ac:dyDescent="0.45"/>
    <row r="47" spans="1:26" ht="15.75" customHeight="1" x14ac:dyDescent="0.45"/>
    <row r="48" spans="1:26"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spans="1:1" ht="15.75" customHeight="1" x14ac:dyDescent="0.45"/>
    <row r="98" spans="1:1" ht="15.75" customHeight="1" x14ac:dyDescent="0.45"/>
    <row r="99" spans="1:1" ht="15.75" customHeight="1" x14ac:dyDescent="0.45"/>
    <row r="100" spans="1:1" ht="15.75" customHeight="1" x14ac:dyDescent="0.55000000000000004">
      <c r="A100" s="49" t="s">
        <v>8</v>
      </c>
    </row>
    <row r="101" spans="1:1" ht="15.75" customHeight="1" x14ac:dyDescent="0.45"/>
    <row r="102" spans="1:1" ht="15.75" customHeight="1" x14ac:dyDescent="0.45"/>
    <row r="103" spans="1:1" ht="15.75" customHeight="1" x14ac:dyDescent="0.45"/>
    <row r="104" spans="1:1" ht="15.75" customHeight="1" x14ac:dyDescent="0.45"/>
    <row r="105" spans="1:1" ht="15.75" customHeight="1" x14ac:dyDescent="0.45"/>
    <row r="106" spans="1:1" ht="15.75" customHeight="1" x14ac:dyDescent="0.45"/>
    <row r="107" spans="1:1" ht="15.75" customHeight="1" x14ac:dyDescent="0.45"/>
    <row r="108" spans="1:1" ht="15.75" customHeight="1" x14ac:dyDescent="0.45"/>
    <row r="109" spans="1:1" ht="15.75" customHeight="1" x14ac:dyDescent="0.45"/>
    <row r="110" spans="1:1" ht="15.75" customHeight="1" x14ac:dyDescent="0.45"/>
    <row r="111" spans="1:1" ht="15.75" customHeight="1" x14ac:dyDescent="0.45"/>
    <row r="112" spans="1:1"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21">
    <mergeCell ref="I1:I23"/>
    <mergeCell ref="E3:F3"/>
    <mergeCell ref="E4:F4"/>
    <mergeCell ref="B26:F26"/>
    <mergeCell ref="B27:F27"/>
    <mergeCell ref="B28:F28"/>
    <mergeCell ref="A1:A23"/>
    <mergeCell ref="B1:C2"/>
    <mergeCell ref="E1:F2"/>
    <mergeCell ref="H10:H11"/>
    <mergeCell ref="B13:F13"/>
    <mergeCell ref="B20:F20"/>
    <mergeCell ref="B25:C25"/>
    <mergeCell ref="E25:F25"/>
    <mergeCell ref="G1:G23"/>
    <mergeCell ref="B3:C3"/>
    <mergeCell ref="B4:C4"/>
    <mergeCell ref="H1:H2"/>
    <mergeCell ref="H4:H5"/>
    <mergeCell ref="B8:F8"/>
    <mergeCell ref="H8:H9"/>
  </mergeCells>
  <pageMargins left="0.25" right="0.25"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00"/>
  <sheetViews>
    <sheetView workbookViewId="0"/>
  </sheetViews>
  <sheetFormatPr defaultColWidth="12.6171875" defaultRowHeight="15" customHeight="1" x14ac:dyDescent="0.45"/>
  <cols>
    <col min="1" max="1" width="1.37890625" customWidth="1"/>
    <col min="2" max="2" width="40.6171875" customWidth="1"/>
    <col min="3" max="3" width="14.37890625" customWidth="1"/>
    <col min="4" max="4" width="1.37890625" customWidth="1"/>
    <col min="5" max="5" width="40.6171875" customWidth="1"/>
    <col min="6" max="6" width="14.37890625" customWidth="1"/>
    <col min="7" max="7" width="1.37890625" customWidth="1"/>
    <col min="8" max="8" width="23.76171875" customWidth="1"/>
    <col min="9" max="9" width="1.37890625" customWidth="1"/>
    <col min="10" max="26" width="7.6171875" customWidth="1"/>
  </cols>
  <sheetData>
    <row r="1" spans="1:17" ht="14.4" x14ac:dyDescent="0.55000000000000004">
      <c r="A1" s="99"/>
      <c r="B1" s="101" t="s">
        <v>36</v>
      </c>
      <c r="C1" s="102"/>
      <c r="D1" s="50"/>
      <c r="E1" s="105"/>
      <c r="F1" s="102"/>
      <c r="G1" s="116"/>
      <c r="H1" s="123"/>
      <c r="I1" s="106"/>
      <c r="J1" s="51"/>
      <c r="K1" s="1"/>
      <c r="L1" s="1"/>
      <c r="M1" s="1"/>
      <c r="N1" s="1"/>
      <c r="O1" s="1"/>
      <c r="P1" s="1"/>
      <c r="Q1" s="1"/>
    </row>
    <row r="2" spans="1:17" ht="14.4" x14ac:dyDescent="0.55000000000000004">
      <c r="A2" s="100"/>
      <c r="B2" s="103"/>
      <c r="C2" s="104"/>
      <c r="D2" s="52"/>
      <c r="E2" s="103"/>
      <c r="F2" s="104"/>
      <c r="G2" s="112"/>
      <c r="H2" s="85"/>
      <c r="I2" s="107"/>
      <c r="J2" s="51"/>
      <c r="K2" s="1"/>
      <c r="L2" s="1"/>
      <c r="M2" s="1"/>
      <c r="N2" s="1"/>
      <c r="O2" s="1"/>
      <c r="P2" s="1"/>
      <c r="Q2" s="1"/>
    </row>
    <row r="3" spans="1:17" ht="14.4" x14ac:dyDescent="0.55000000000000004">
      <c r="A3" s="100"/>
      <c r="B3" s="122"/>
      <c r="C3" s="121"/>
      <c r="D3" s="53"/>
      <c r="E3" s="119"/>
      <c r="F3" s="90"/>
      <c r="G3" s="112"/>
      <c r="H3" s="53"/>
      <c r="I3" s="107"/>
      <c r="J3" s="51"/>
      <c r="K3" s="1"/>
      <c r="L3" s="1"/>
      <c r="M3" s="1"/>
      <c r="N3" s="1"/>
      <c r="O3" s="1"/>
      <c r="P3" s="1"/>
      <c r="Q3" s="1"/>
    </row>
    <row r="4" spans="1:17" x14ac:dyDescent="0.55000000000000004">
      <c r="A4" s="100"/>
      <c r="B4" s="82" t="s">
        <v>1</v>
      </c>
      <c r="C4" s="97"/>
      <c r="D4" s="54"/>
      <c r="E4" s="124" t="s">
        <v>2</v>
      </c>
      <c r="F4" s="97"/>
      <c r="G4" s="112"/>
      <c r="H4" s="86" t="s">
        <v>3</v>
      </c>
      <c r="I4" s="107"/>
      <c r="J4" s="51"/>
      <c r="K4" s="1"/>
      <c r="L4" s="1"/>
      <c r="M4" s="1"/>
      <c r="N4" s="1"/>
      <c r="O4" s="1"/>
      <c r="P4" s="1"/>
      <c r="Q4" s="1"/>
    </row>
    <row r="5" spans="1:17" ht="15.3" x14ac:dyDescent="0.55000000000000004">
      <c r="A5" s="100"/>
      <c r="B5" s="120"/>
      <c r="C5" s="121"/>
      <c r="D5" s="53"/>
      <c r="E5" s="120"/>
      <c r="F5" s="121"/>
      <c r="G5" s="112"/>
      <c r="H5" s="87"/>
      <c r="I5" s="107"/>
      <c r="J5" s="51"/>
      <c r="K5" s="1"/>
      <c r="L5" s="1"/>
      <c r="M5" s="1"/>
      <c r="N5" s="1"/>
      <c r="O5" s="1"/>
      <c r="P5" s="1"/>
      <c r="Q5" s="1"/>
    </row>
    <row r="6" spans="1:17" ht="14.4" x14ac:dyDescent="0.55000000000000004">
      <c r="A6" s="100"/>
      <c r="B6" s="55" t="s">
        <v>37</v>
      </c>
      <c r="C6" s="56">
        <v>4</v>
      </c>
      <c r="D6" s="54"/>
      <c r="E6" s="55" t="s">
        <v>37</v>
      </c>
      <c r="F6" s="56">
        <v>5</v>
      </c>
      <c r="G6" s="112"/>
      <c r="H6" s="12" t="s">
        <v>6</v>
      </c>
      <c r="I6" s="107"/>
      <c r="J6" s="51"/>
      <c r="K6" s="1"/>
      <c r="L6" s="1"/>
      <c r="M6" s="1"/>
      <c r="N6" s="1"/>
      <c r="O6" s="1"/>
      <c r="P6" s="1"/>
      <c r="Q6" s="1"/>
    </row>
    <row r="7" spans="1:17" ht="14.4" x14ac:dyDescent="0.55000000000000004">
      <c r="A7" s="100"/>
      <c r="B7" s="88" t="s">
        <v>38</v>
      </c>
      <c r="C7" s="89"/>
      <c r="D7" s="89"/>
      <c r="E7" s="89"/>
      <c r="F7" s="90"/>
      <c r="G7" s="112"/>
      <c r="H7" s="125" t="s">
        <v>10</v>
      </c>
      <c r="I7" s="107"/>
      <c r="J7" s="51"/>
      <c r="K7" s="1"/>
      <c r="L7" s="1"/>
      <c r="M7" s="1"/>
      <c r="N7" s="1"/>
      <c r="O7" s="1"/>
      <c r="P7" s="1"/>
      <c r="Q7" s="1"/>
    </row>
    <row r="8" spans="1:17" ht="14.4" x14ac:dyDescent="0.55000000000000004">
      <c r="A8" s="100"/>
      <c r="B8" s="18" t="s">
        <v>39</v>
      </c>
      <c r="C8" s="57">
        <v>1300</v>
      </c>
      <c r="D8" s="58"/>
      <c r="E8" s="18" t="s">
        <v>40</v>
      </c>
      <c r="F8" s="59">
        <f t="shared" ref="F8:F13" si="0">C8</f>
        <v>1300</v>
      </c>
      <c r="G8" s="112"/>
      <c r="H8" s="85"/>
      <c r="I8" s="107"/>
      <c r="J8" s="51"/>
      <c r="K8" s="1"/>
      <c r="L8" s="1"/>
      <c r="M8" s="1"/>
      <c r="N8" s="1"/>
      <c r="O8" s="1"/>
      <c r="P8" s="1"/>
      <c r="Q8" s="1"/>
    </row>
    <row r="9" spans="1:17" ht="14.4" x14ac:dyDescent="0.55000000000000004">
      <c r="A9" s="100"/>
      <c r="B9" s="60" t="s">
        <v>41</v>
      </c>
      <c r="C9" s="57">
        <v>650</v>
      </c>
      <c r="D9" s="58"/>
      <c r="E9" s="60" t="s">
        <v>42</v>
      </c>
      <c r="F9" s="61">
        <f t="shared" si="0"/>
        <v>650</v>
      </c>
      <c r="G9" s="112"/>
      <c r="H9" s="126" t="s">
        <v>12</v>
      </c>
      <c r="I9" s="107"/>
      <c r="J9" s="51"/>
      <c r="K9" s="1"/>
      <c r="L9" s="1"/>
      <c r="M9" s="1"/>
      <c r="N9" s="1"/>
      <c r="O9" s="1"/>
      <c r="P9" s="1"/>
      <c r="Q9" s="1"/>
    </row>
    <row r="10" spans="1:17" ht="14.4" x14ac:dyDescent="0.55000000000000004">
      <c r="A10" s="100"/>
      <c r="B10" s="60" t="s">
        <v>43</v>
      </c>
      <c r="C10" s="57">
        <v>100</v>
      </c>
      <c r="D10" s="58"/>
      <c r="E10" s="60" t="s">
        <v>44</v>
      </c>
      <c r="F10" s="62">
        <f t="shared" si="0"/>
        <v>100</v>
      </c>
      <c r="G10" s="112"/>
      <c r="H10" s="85"/>
      <c r="I10" s="107"/>
      <c r="J10" s="51"/>
      <c r="K10" s="1"/>
      <c r="L10" s="1"/>
      <c r="M10" s="1"/>
      <c r="N10" s="1"/>
      <c r="O10" s="1"/>
      <c r="P10" s="1"/>
      <c r="Q10" s="1"/>
    </row>
    <row r="11" spans="1:17" ht="14.4" x14ac:dyDescent="0.55000000000000004">
      <c r="A11" s="100"/>
      <c r="B11" s="60" t="s">
        <v>45</v>
      </c>
      <c r="C11" s="57">
        <v>125</v>
      </c>
      <c r="D11" s="58"/>
      <c r="E11" s="60" t="s">
        <v>46</v>
      </c>
      <c r="F11" s="61">
        <f t="shared" si="0"/>
        <v>125</v>
      </c>
      <c r="G11" s="112"/>
      <c r="H11" s="127" t="s">
        <v>47</v>
      </c>
      <c r="I11" s="107"/>
      <c r="J11" s="51"/>
      <c r="K11" s="1"/>
      <c r="L11" s="1"/>
      <c r="M11" s="1"/>
      <c r="N11" s="1"/>
      <c r="O11" s="1"/>
      <c r="P11" s="1"/>
      <c r="Q11" s="1"/>
    </row>
    <row r="12" spans="1:17" ht="14.4" x14ac:dyDescent="0.55000000000000004">
      <c r="A12" s="100"/>
      <c r="B12" s="60" t="s">
        <v>48</v>
      </c>
      <c r="C12" s="63">
        <v>305</v>
      </c>
      <c r="D12" s="58"/>
      <c r="E12" s="60" t="s">
        <v>48</v>
      </c>
      <c r="F12" s="61">
        <f t="shared" si="0"/>
        <v>305</v>
      </c>
      <c r="G12" s="112"/>
      <c r="H12" s="94"/>
      <c r="I12" s="107"/>
      <c r="J12" s="51"/>
      <c r="K12" s="1"/>
      <c r="L12" s="1"/>
      <c r="M12" s="1"/>
      <c r="N12" s="1"/>
      <c r="O12" s="1"/>
      <c r="P12" s="1"/>
      <c r="Q12" s="1"/>
    </row>
    <row r="13" spans="1:17" ht="14.4" x14ac:dyDescent="0.55000000000000004">
      <c r="A13" s="100"/>
      <c r="B13" s="60" t="s">
        <v>49</v>
      </c>
      <c r="C13" s="61">
        <f>SUM(C8:C12)</f>
        <v>2480</v>
      </c>
      <c r="D13" s="54"/>
      <c r="E13" s="60" t="s">
        <v>49</v>
      </c>
      <c r="F13" s="61">
        <f t="shared" si="0"/>
        <v>2480</v>
      </c>
      <c r="G13" s="112"/>
      <c r="H13" s="64" t="s">
        <v>20</v>
      </c>
      <c r="I13" s="107"/>
      <c r="J13" s="51"/>
      <c r="K13" s="1"/>
      <c r="L13" s="1"/>
      <c r="M13" s="1"/>
      <c r="N13" s="1"/>
      <c r="O13" s="1"/>
      <c r="P13" s="1"/>
      <c r="Q13" s="1"/>
    </row>
    <row r="14" spans="1:17" ht="14.4" x14ac:dyDescent="0.55000000000000004">
      <c r="A14" s="100"/>
      <c r="B14" s="60" t="s">
        <v>50</v>
      </c>
      <c r="C14" s="65">
        <f>C13*4</f>
        <v>9920</v>
      </c>
      <c r="D14" s="54"/>
      <c r="E14" s="60" t="s">
        <v>50</v>
      </c>
      <c r="F14" s="61">
        <f>F13*5</f>
        <v>12400</v>
      </c>
      <c r="G14" s="112"/>
      <c r="H14" s="66">
        <f>SUM(C18+F18)</f>
        <v>0</v>
      </c>
      <c r="I14" s="107"/>
      <c r="J14" s="51"/>
      <c r="K14" s="1"/>
      <c r="L14" s="1"/>
      <c r="M14" s="1"/>
      <c r="N14" s="1"/>
      <c r="O14" s="1"/>
      <c r="P14" s="1"/>
      <c r="Q14" s="1"/>
    </row>
    <row r="15" spans="1:17" ht="14.4" x14ac:dyDescent="0.55000000000000004">
      <c r="A15" s="100"/>
      <c r="B15" s="60" t="s">
        <v>51</v>
      </c>
      <c r="C15" s="67">
        <f>'2. Billed Charges'!C23</f>
        <v>0</v>
      </c>
      <c r="D15" s="58"/>
      <c r="E15" s="60" t="s">
        <v>51</v>
      </c>
      <c r="F15" s="68">
        <f>'2. Billed Charges'!F23</f>
        <v>0</v>
      </c>
      <c r="G15" s="112"/>
      <c r="H15" s="64" t="s">
        <v>23</v>
      </c>
      <c r="I15" s="107"/>
      <c r="J15" s="51"/>
      <c r="K15" s="1"/>
      <c r="L15" s="1"/>
      <c r="M15" s="1"/>
      <c r="N15" s="1"/>
      <c r="O15" s="1"/>
      <c r="P15" s="1"/>
      <c r="Q15" s="1"/>
    </row>
    <row r="16" spans="1:17" ht="14.4" x14ac:dyDescent="0.55000000000000004">
      <c r="A16" s="100"/>
      <c r="B16" s="30" t="s">
        <v>52</v>
      </c>
      <c r="C16" s="69">
        <f>IF(C15+C14&lt;0,0,C14-C15)</f>
        <v>9920</v>
      </c>
      <c r="D16" s="54"/>
      <c r="E16" s="30" t="s">
        <v>52</v>
      </c>
      <c r="F16" s="69">
        <f>IF(F15+F14&lt;0,0,F14-F15)</f>
        <v>12400</v>
      </c>
      <c r="G16" s="112"/>
      <c r="H16" s="66">
        <f>SUM(C19+F19)</f>
        <v>0</v>
      </c>
      <c r="I16" s="107"/>
      <c r="J16" s="51"/>
      <c r="K16" s="1"/>
      <c r="L16" s="1"/>
      <c r="M16" s="1"/>
      <c r="N16" s="1"/>
      <c r="O16" s="1"/>
      <c r="P16" s="1"/>
      <c r="Q16" s="1"/>
    </row>
    <row r="17" spans="1:17" ht="14.4" x14ac:dyDescent="0.55000000000000004">
      <c r="A17" s="100"/>
      <c r="B17" s="88" t="s">
        <v>53</v>
      </c>
      <c r="C17" s="89"/>
      <c r="D17" s="89"/>
      <c r="E17" s="89"/>
      <c r="F17" s="90"/>
      <c r="G17" s="112"/>
      <c r="H17" s="64" t="s">
        <v>26</v>
      </c>
      <c r="I17" s="107"/>
      <c r="J17" s="51"/>
      <c r="K17" s="1"/>
      <c r="L17" s="1"/>
      <c r="M17" s="1"/>
      <c r="N17" s="1"/>
      <c r="O17" s="1"/>
      <c r="P17" s="1"/>
      <c r="Q17" s="1"/>
    </row>
    <row r="18" spans="1:17" ht="14.4" x14ac:dyDescent="0.55000000000000004">
      <c r="A18" s="100"/>
      <c r="B18" s="18" t="s">
        <v>21</v>
      </c>
      <c r="C18" s="28">
        <v>0</v>
      </c>
      <c r="D18" s="58"/>
      <c r="E18" s="70" t="s">
        <v>21</v>
      </c>
      <c r="F18" s="28">
        <v>0</v>
      </c>
      <c r="G18" s="112"/>
      <c r="H18" s="66">
        <f>SUM(C20+F20)</f>
        <v>0</v>
      </c>
      <c r="I18" s="107"/>
      <c r="J18" s="51"/>
      <c r="K18" s="1"/>
      <c r="L18" s="1"/>
      <c r="M18" s="1"/>
      <c r="N18" s="1"/>
      <c r="O18" s="1"/>
      <c r="P18" s="1"/>
      <c r="Q18" s="1"/>
    </row>
    <row r="19" spans="1:17" ht="14.4" x14ac:dyDescent="0.55000000000000004">
      <c r="A19" s="100"/>
      <c r="B19" s="20" t="s">
        <v>22</v>
      </c>
      <c r="C19" s="28">
        <v>0</v>
      </c>
      <c r="D19" s="58"/>
      <c r="E19" s="20" t="s">
        <v>22</v>
      </c>
      <c r="F19" s="28">
        <v>0</v>
      </c>
      <c r="G19" s="112"/>
      <c r="H19" s="64" t="s">
        <v>25</v>
      </c>
      <c r="I19" s="107"/>
      <c r="J19" s="51"/>
      <c r="K19" s="1"/>
      <c r="L19" s="1"/>
      <c r="M19" s="1"/>
      <c r="N19" s="1"/>
      <c r="O19" s="1"/>
      <c r="P19" s="1"/>
      <c r="Q19" s="1"/>
    </row>
    <row r="20" spans="1:17" ht="14.4" x14ac:dyDescent="0.55000000000000004">
      <c r="A20" s="100"/>
      <c r="B20" s="20" t="s">
        <v>24</v>
      </c>
      <c r="C20" s="28">
        <v>0</v>
      </c>
      <c r="D20" s="58"/>
      <c r="E20" s="20" t="s">
        <v>24</v>
      </c>
      <c r="F20" s="28">
        <v>0</v>
      </c>
      <c r="G20" s="112"/>
      <c r="H20" s="66">
        <f>SUM(C21+F21)</f>
        <v>0</v>
      </c>
      <c r="I20" s="107"/>
      <c r="J20" s="51"/>
      <c r="K20" s="1"/>
      <c r="L20" s="1"/>
      <c r="M20" s="1"/>
      <c r="N20" s="1"/>
      <c r="O20" s="1"/>
      <c r="P20" s="1"/>
      <c r="Q20" s="1"/>
    </row>
    <row r="21" spans="1:17" ht="15.75" customHeight="1" x14ac:dyDescent="0.55000000000000004">
      <c r="A21" s="100"/>
      <c r="B21" s="60" t="s">
        <v>25</v>
      </c>
      <c r="C21" s="28">
        <v>0</v>
      </c>
      <c r="D21" s="58"/>
      <c r="E21" s="20" t="s">
        <v>25</v>
      </c>
      <c r="F21" s="28">
        <v>0</v>
      </c>
      <c r="G21" s="112"/>
      <c r="H21" s="48"/>
      <c r="I21" s="107"/>
      <c r="J21" s="51"/>
      <c r="K21" s="1"/>
      <c r="L21" s="1"/>
      <c r="M21" s="1"/>
      <c r="N21" s="1"/>
      <c r="O21" s="1"/>
      <c r="P21" s="1"/>
      <c r="Q21" s="1"/>
    </row>
    <row r="22" spans="1:17" ht="15.75" customHeight="1" x14ac:dyDescent="0.55000000000000004">
      <c r="A22" s="100"/>
      <c r="B22" s="30" t="s">
        <v>54</v>
      </c>
      <c r="C22" s="31">
        <f>SUM(C18+C21)+SUM(C19*0.9894)+SUM(C20*0.9573)</f>
        <v>0</v>
      </c>
      <c r="D22" s="54"/>
      <c r="E22" s="30" t="s">
        <v>54</v>
      </c>
      <c r="F22" s="31">
        <f>SUM(F18+F21)+SUM(F19*0.9894)+SUM(F20*0.9573)</f>
        <v>0</v>
      </c>
      <c r="G22" s="112"/>
      <c r="H22" s="71" t="s">
        <v>55</v>
      </c>
      <c r="I22" s="107"/>
      <c r="J22" s="51"/>
      <c r="K22" s="1"/>
      <c r="L22" s="1"/>
      <c r="M22" s="1"/>
      <c r="N22" s="1"/>
      <c r="O22" s="1"/>
      <c r="P22" s="1"/>
      <c r="Q22" s="1"/>
    </row>
    <row r="23" spans="1:17" ht="15.75" customHeight="1" x14ac:dyDescent="0.55000000000000004">
      <c r="A23" s="100"/>
      <c r="B23" s="88" t="s">
        <v>36</v>
      </c>
      <c r="C23" s="89"/>
      <c r="D23" s="89"/>
      <c r="E23" s="89"/>
      <c r="F23" s="90"/>
      <c r="G23" s="112"/>
      <c r="H23" s="72">
        <f>H14+H16+H18+H20</f>
        <v>0</v>
      </c>
      <c r="I23" s="107"/>
      <c r="J23" s="51"/>
      <c r="K23" s="1"/>
      <c r="L23" s="1"/>
      <c r="M23" s="1"/>
      <c r="N23" s="1"/>
      <c r="O23" s="1"/>
      <c r="P23" s="1"/>
      <c r="Q23" s="1"/>
    </row>
    <row r="24" spans="1:17" ht="15.75" customHeight="1" x14ac:dyDescent="0.55000000000000004">
      <c r="A24" s="100"/>
      <c r="B24" s="18" t="s">
        <v>56</v>
      </c>
      <c r="C24" s="73">
        <f>C22+C15</f>
        <v>0</v>
      </c>
      <c r="D24" s="54"/>
      <c r="E24" s="18" t="s">
        <v>56</v>
      </c>
      <c r="F24" s="73">
        <f>F22+F15</f>
        <v>0</v>
      </c>
      <c r="G24" s="112"/>
      <c r="H24" s="128" t="s">
        <v>57</v>
      </c>
      <c r="I24" s="107"/>
      <c r="J24" s="51"/>
      <c r="K24" s="1"/>
      <c r="L24" s="1"/>
      <c r="M24" s="1"/>
      <c r="N24" s="1"/>
      <c r="O24" s="1"/>
      <c r="P24" s="1"/>
      <c r="Q24" s="1"/>
    </row>
    <row r="25" spans="1:17" ht="15.75" customHeight="1" x14ac:dyDescent="0.55000000000000004">
      <c r="A25" s="100"/>
      <c r="B25" s="60" t="s">
        <v>58</v>
      </c>
      <c r="C25" s="65">
        <f>IF(C16-C24&lt;0,0, C16-C24)</f>
        <v>9920</v>
      </c>
      <c r="D25" s="54"/>
      <c r="E25" s="60" t="s">
        <v>58</v>
      </c>
      <c r="F25" s="65">
        <f>IF(F16-F24&lt;0,0, F16-F24)</f>
        <v>12400</v>
      </c>
      <c r="G25" s="112"/>
      <c r="H25" s="100"/>
      <c r="I25" s="107"/>
      <c r="J25" s="51"/>
      <c r="K25" s="1"/>
      <c r="L25" s="1"/>
      <c r="M25" s="1"/>
      <c r="N25" s="1"/>
      <c r="O25" s="1"/>
      <c r="P25" s="1"/>
      <c r="Q25" s="1"/>
    </row>
    <row r="26" spans="1:17" ht="15.75" customHeight="1" x14ac:dyDescent="0.55000000000000004">
      <c r="A26" s="100"/>
      <c r="B26" s="60" t="s">
        <v>59</v>
      </c>
      <c r="C26" s="74">
        <f>C24/4</f>
        <v>0</v>
      </c>
      <c r="D26" s="54"/>
      <c r="E26" s="60" t="s">
        <v>59</v>
      </c>
      <c r="F26" s="74">
        <f>F24/5</f>
        <v>0</v>
      </c>
      <c r="G26" s="112"/>
      <c r="H26" s="94"/>
      <c r="I26" s="107"/>
      <c r="J26" s="51"/>
      <c r="K26" s="1"/>
      <c r="L26" s="1"/>
      <c r="M26" s="1"/>
      <c r="N26" s="1"/>
      <c r="O26" s="1"/>
      <c r="P26" s="1"/>
      <c r="Q26" s="1"/>
    </row>
    <row r="27" spans="1:17" ht="15.75" customHeight="1" x14ac:dyDescent="0.55000000000000004">
      <c r="A27" s="100"/>
      <c r="B27" s="60" t="s">
        <v>60</v>
      </c>
      <c r="C27" s="65">
        <f>IF(C25&gt;0,C25/4,0)</f>
        <v>2480</v>
      </c>
      <c r="D27" s="54"/>
      <c r="E27" s="60" t="s">
        <v>60</v>
      </c>
      <c r="F27" s="65">
        <f>IF(F25&gt;0,F25/5,0)</f>
        <v>2480</v>
      </c>
      <c r="G27" s="112"/>
      <c r="H27" s="129">
        <f>'2. Billed Charges'!H23+H23</f>
        <v>0</v>
      </c>
      <c r="I27" s="107"/>
      <c r="J27" s="51"/>
      <c r="K27" s="1"/>
      <c r="L27" s="1"/>
      <c r="M27" s="1"/>
      <c r="N27" s="1"/>
      <c r="O27" s="1"/>
      <c r="P27" s="1"/>
      <c r="Q27" s="1"/>
    </row>
    <row r="28" spans="1:17" ht="15.75" customHeight="1" x14ac:dyDescent="0.55000000000000004">
      <c r="A28" s="100"/>
      <c r="B28" s="75" t="s">
        <v>61</v>
      </c>
      <c r="C28" s="76">
        <f>IF((C26+C27)&gt;C13, C13,C26+C27)</f>
        <v>2480</v>
      </c>
      <c r="D28" s="54"/>
      <c r="E28" s="75" t="s">
        <v>61</v>
      </c>
      <c r="F28" s="76">
        <f>IF((F26+F27)&gt;F13, F13,F26+F27)</f>
        <v>2480</v>
      </c>
      <c r="G28" s="112"/>
      <c r="H28" s="92"/>
      <c r="I28" s="107"/>
      <c r="J28" s="51"/>
      <c r="K28" s="1"/>
      <c r="L28" s="1"/>
      <c r="M28" s="1"/>
      <c r="N28" s="1"/>
      <c r="O28" s="1"/>
      <c r="P28" s="1"/>
      <c r="Q28" s="1"/>
    </row>
    <row r="29" spans="1:17" ht="15.75" customHeight="1" x14ac:dyDescent="0.55000000000000004">
      <c r="A29" s="92"/>
      <c r="B29" s="130"/>
      <c r="C29" s="81"/>
      <c r="D29" s="39"/>
      <c r="E29" s="130"/>
      <c r="F29" s="81"/>
      <c r="G29" s="117"/>
      <c r="H29" s="77"/>
      <c r="I29" s="118"/>
      <c r="J29" s="51"/>
      <c r="K29" s="1"/>
      <c r="L29" s="1"/>
      <c r="M29" s="1"/>
      <c r="N29" s="1"/>
      <c r="O29" s="1"/>
      <c r="P29" s="1"/>
      <c r="Q29" s="1"/>
    </row>
    <row r="30" spans="1:17" ht="15.75" customHeight="1" x14ac:dyDescent="0.55000000000000004">
      <c r="A30" s="111"/>
      <c r="B30" s="78"/>
      <c r="C30" s="78"/>
      <c r="D30" s="78"/>
      <c r="E30" s="78"/>
      <c r="F30" s="78"/>
      <c r="G30" s="79"/>
      <c r="H30" s="79"/>
      <c r="I30" s="79"/>
      <c r="J30" s="79"/>
      <c r="K30" s="79"/>
      <c r="L30" s="79"/>
      <c r="M30" s="79"/>
      <c r="N30" s="79"/>
      <c r="O30" s="79"/>
      <c r="P30" s="1"/>
      <c r="Q30" s="1"/>
    </row>
    <row r="31" spans="1:17" ht="54" customHeight="1" x14ac:dyDescent="0.55000000000000004">
      <c r="A31" s="112"/>
      <c r="B31" s="113" t="s">
        <v>62</v>
      </c>
      <c r="C31" s="114"/>
      <c r="D31" s="114"/>
      <c r="E31" s="114"/>
      <c r="F31" s="115"/>
      <c r="G31" s="79"/>
      <c r="H31" s="79"/>
      <c r="I31" s="79"/>
      <c r="J31" s="79"/>
      <c r="K31" s="79"/>
      <c r="L31" s="79"/>
      <c r="M31" s="79"/>
      <c r="N31" s="79"/>
      <c r="O31" s="79"/>
      <c r="P31" s="1"/>
      <c r="Q31" s="1"/>
    </row>
    <row r="32" spans="1:17" ht="30.75" customHeight="1" x14ac:dyDescent="0.55000000000000004">
      <c r="A32" s="112"/>
      <c r="B32" s="98" t="s">
        <v>63</v>
      </c>
      <c r="C32" s="97"/>
      <c r="D32" s="97"/>
      <c r="E32" s="97"/>
      <c r="F32" s="83"/>
      <c r="G32" s="79"/>
      <c r="H32" s="79"/>
      <c r="I32" s="79"/>
      <c r="J32" s="79"/>
      <c r="K32" s="79"/>
      <c r="L32" s="79"/>
      <c r="M32" s="79"/>
      <c r="N32" s="79"/>
      <c r="O32" s="79"/>
      <c r="P32" s="1"/>
      <c r="Q32" s="1"/>
    </row>
    <row r="33" spans="1:17" ht="24" customHeight="1" x14ac:dyDescent="0.55000000000000004">
      <c r="A33" s="85"/>
      <c r="B33" s="98" t="s">
        <v>64</v>
      </c>
      <c r="C33" s="97"/>
      <c r="D33" s="97"/>
      <c r="E33" s="97"/>
      <c r="F33" s="83"/>
      <c r="G33" s="79"/>
      <c r="H33" s="44"/>
      <c r="I33" s="79"/>
      <c r="J33" s="79"/>
      <c r="K33" s="79"/>
      <c r="L33" s="79"/>
      <c r="M33" s="79"/>
      <c r="N33" s="79"/>
      <c r="O33" s="79"/>
      <c r="P33" s="1"/>
      <c r="Q33" s="1"/>
    </row>
    <row r="34" spans="1:17" ht="15.75" customHeight="1" x14ac:dyDescent="0.55000000000000004">
      <c r="A34" s="1"/>
      <c r="B34" s="44"/>
      <c r="C34" s="44"/>
      <c r="D34" s="44"/>
      <c r="E34" s="44"/>
      <c r="F34" s="44"/>
      <c r="G34" s="44"/>
      <c r="H34" s="44"/>
      <c r="I34" s="44"/>
      <c r="J34" s="44"/>
      <c r="K34" s="44"/>
      <c r="L34" s="44"/>
      <c r="M34" s="44"/>
      <c r="N34" s="44"/>
      <c r="O34" s="44"/>
      <c r="P34" s="1"/>
      <c r="Q34" s="1"/>
    </row>
    <row r="35" spans="1:17" ht="15.75" customHeight="1" x14ac:dyDescent="0.55000000000000004">
      <c r="A35" s="1"/>
      <c r="B35" s="44"/>
      <c r="C35" s="44"/>
      <c r="D35" s="44"/>
      <c r="E35" s="44"/>
      <c r="F35" s="44"/>
      <c r="G35" s="44"/>
      <c r="H35" s="44"/>
      <c r="I35" s="44"/>
      <c r="J35" s="44"/>
      <c r="K35" s="44"/>
      <c r="L35" s="44"/>
      <c r="M35" s="44"/>
      <c r="N35" s="44"/>
      <c r="O35" s="44"/>
      <c r="P35" s="1"/>
      <c r="Q35" s="1"/>
    </row>
    <row r="36" spans="1:17" ht="15.75" customHeight="1" x14ac:dyDescent="0.55000000000000004">
      <c r="A36" s="1"/>
      <c r="B36" s="44"/>
      <c r="C36" s="44"/>
      <c r="D36" s="44"/>
      <c r="E36" s="44"/>
      <c r="F36" s="44"/>
      <c r="G36" s="44"/>
      <c r="H36" s="44"/>
      <c r="I36" s="44"/>
      <c r="J36" s="44"/>
      <c r="K36" s="44"/>
      <c r="L36" s="44"/>
      <c r="M36" s="44"/>
      <c r="N36" s="44"/>
      <c r="O36" s="44"/>
      <c r="P36" s="1"/>
      <c r="Q36" s="1"/>
    </row>
    <row r="37" spans="1:17" ht="15.75" customHeight="1" x14ac:dyDescent="0.55000000000000004">
      <c r="A37" s="1"/>
      <c r="B37" s="44"/>
      <c r="C37" s="44"/>
      <c r="D37" s="44"/>
      <c r="E37" s="44"/>
      <c r="F37" s="44"/>
      <c r="G37" s="44"/>
      <c r="H37" s="44"/>
      <c r="I37" s="44"/>
      <c r="J37" s="44"/>
      <c r="K37" s="44"/>
      <c r="L37" s="44"/>
      <c r="M37" s="44"/>
      <c r="N37" s="44"/>
      <c r="O37" s="44"/>
      <c r="P37" s="1"/>
      <c r="Q37" s="1"/>
    </row>
    <row r="38" spans="1:17" ht="15.75" customHeight="1" x14ac:dyDescent="0.55000000000000004">
      <c r="A38" s="1"/>
      <c r="B38" s="44"/>
      <c r="C38" s="44"/>
      <c r="D38" s="44"/>
      <c r="E38" s="44"/>
      <c r="F38" s="44"/>
      <c r="G38" s="44"/>
      <c r="H38" s="44"/>
      <c r="I38" s="44"/>
      <c r="J38" s="44"/>
      <c r="K38" s="44"/>
      <c r="L38" s="44"/>
      <c r="M38" s="44"/>
      <c r="N38" s="44"/>
      <c r="O38" s="44"/>
      <c r="P38" s="1"/>
      <c r="Q38" s="1"/>
    </row>
    <row r="39" spans="1:17" ht="15.75" customHeight="1" x14ac:dyDescent="0.55000000000000004">
      <c r="A39" s="1"/>
      <c r="B39" s="44"/>
      <c r="C39" s="44"/>
      <c r="D39" s="44"/>
      <c r="E39" s="44"/>
      <c r="F39" s="44"/>
      <c r="G39" s="44"/>
      <c r="H39" s="44"/>
      <c r="I39" s="44"/>
      <c r="J39" s="44"/>
      <c r="K39" s="44"/>
      <c r="L39" s="44"/>
      <c r="M39" s="44"/>
      <c r="N39" s="44"/>
      <c r="O39" s="44"/>
      <c r="P39" s="1"/>
      <c r="Q39" s="1"/>
    </row>
    <row r="40" spans="1:17" ht="15.75" customHeight="1" x14ac:dyDescent="0.55000000000000004">
      <c r="A40" s="1"/>
      <c r="B40" s="44"/>
      <c r="C40" s="44"/>
      <c r="D40" s="44"/>
      <c r="E40" s="44"/>
      <c r="F40" s="44"/>
      <c r="G40" s="44"/>
      <c r="H40" s="44"/>
      <c r="I40" s="44"/>
      <c r="J40" s="44"/>
      <c r="K40" s="44"/>
      <c r="L40" s="44"/>
      <c r="M40" s="44"/>
      <c r="N40" s="44"/>
      <c r="O40" s="44"/>
      <c r="P40" s="1"/>
      <c r="Q40" s="1"/>
    </row>
    <row r="41" spans="1:17" ht="15.75" customHeight="1" x14ac:dyDescent="0.55000000000000004">
      <c r="A41" s="1"/>
      <c r="B41" s="44"/>
      <c r="C41" s="44"/>
      <c r="D41" s="44"/>
      <c r="E41" s="44"/>
      <c r="F41" s="44"/>
      <c r="G41" s="44"/>
      <c r="H41" s="44"/>
      <c r="I41" s="44"/>
      <c r="J41" s="44"/>
      <c r="K41" s="44"/>
      <c r="L41" s="44"/>
      <c r="M41" s="44"/>
      <c r="N41" s="44"/>
      <c r="O41" s="44"/>
      <c r="P41" s="1"/>
      <c r="Q41" s="1"/>
    </row>
    <row r="42" spans="1:17" ht="15.75" customHeight="1" x14ac:dyDescent="0.55000000000000004">
      <c r="A42" s="1"/>
      <c r="B42" s="44"/>
      <c r="C42" s="44"/>
      <c r="D42" s="44"/>
      <c r="E42" s="44"/>
      <c r="F42" s="44"/>
      <c r="G42" s="44"/>
      <c r="H42" s="44"/>
      <c r="I42" s="44"/>
      <c r="J42" s="44"/>
      <c r="K42" s="44"/>
      <c r="L42" s="44"/>
      <c r="M42" s="44"/>
      <c r="N42" s="44"/>
      <c r="O42" s="44"/>
      <c r="P42" s="1"/>
      <c r="Q42" s="1"/>
    </row>
    <row r="43" spans="1:17" ht="15.75" customHeight="1" x14ac:dyDescent="0.55000000000000004">
      <c r="A43" s="1"/>
      <c r="B43" s="44"/>
      <c r="C43" s="44"/>
      <c r="D43" s="44"/>
      <c r="E43" s="44"/>
      <c r="F43" s="44"/>
      <c r="G43" s="44"/>
      <c r="H43" s="1"/>
      <c r="I43" s="44"/>
      <c r="J43" s="44"/>
      <c r="K43" s="44"/>
      <c r="L43" s="44"/>
      <c r="M43" s="44"/>
      <c r="N43" s="44"/>
      <c r="O43" s="44"/>
      <c r="P43" s="1"/>
      <c r="Q43" s="1"/>
    </row>
    <row r="44" spans="1:17" ht="15.75" customHeight="1" x14ac:dyDescent="0.55000000000000004">
      <c r="A44" s="1"/>
      <c r="B44" s="1"/>
      <c r="C44" s="1"/>
      <c r="D44" s="1"/>
      <c r="E44" s="1"/>
      <c r="F44" s="1"/>
      <c r="G44" s="1"/>
      <c r="H44" s="1"/>
      <c r="I44" s="1"/>
      <c r="J44" s="1"/>
      <c r="K44" s="1"/>
      <c r="L44" s="1"/>
      <c r="M44" s="1"/>
      <c r="N44" s="1"/>
      <c r="O44" s="1"/>
      <c r="P44" s="1"/>
      <c r="Q44" s="1"/>
    </row>
    <row r="45" spans="1:17" ht="15.75" customHeight="1" x14ac:dyDescent="0.55000000000000004">
      <c r="A45" s="1"/>
      <c r="B45" s="1"/>
      <c r="C45" s="1"/>
      <c r="D45" s="1"/>
      <c r="E45" s="1"/>
      <c r="F45" s="1"/>
      <c r="G45" s="1"/>
      <c r="H45" s="1"/>
      <c r="I45" s="1"/>
      <c r="J45" s="1"/>
      <c r="K45" s="1"/>
      <c r="L45" s="1"/>
      <c r="M45" s="1"/>
      <c r="N45" s="1"/>
      <c r="O45" s="1"/>
      <c r="P45" s="1"/>
      <c r="Q45" s="1"/>
    </row>
    <row r="46" spans="1:17" ht="15.75" customHeight="1" x14ac:dyDescent="0.55000000000000004">
      <c r="A46" s="1"/>
      <c r="B46" s="1"/>
      <c r="C46" s="1"/>
      <c r="D46" s="1"/>
      <c r="E46" s="1"/>
      <c r="F46" s="1"/>
      <c r="G46" s="1"/>
      <c r="H46" s="1"/>
      <c r="I46" s="1"/>
      <c r="J46" s="1"/>
      <c r="K46" s="1"/>
      <c r="L46" s="1"/>
      <c r="M46" s="1"/>
      <c r="N46" s="1"/>
      <c r="O46" s="1"/>
      <c r="P46" s="1"/>
      <c r="Q46" s="1"/>
    </row>
    <row r="47" spans="1:17" ht="15.75" customHeight="1" x14ac:dyDescent="0.45"/>
    <row r="48" spans="1:17"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27">
    <mergeCell ref="G1:G29"/>
    <mergeCell ref="I1:I29"/>
    <mergeCell ref="E3:F3"/>
    <mergeCell ref="B5:C5"/>
    <mergeCell ref="B3:C3"/>
    <mergeCell ref="B4:C4"/>
    <mergeCell ref="H1:H2"/>
    <mergeCell ref="H4:H5"/>
    <mergeCell ref="E4:F4"/>
    <mergeCell ref="E5:F5"/>
    <mergeCell ref="B7:F7"/>
    <mergeCell ref="H7:H8"/>
    <mergeCell ref="H9:H10"/>
    <mergeCell ref="H11:H12"/>
    <mergeCell ref="H24:H26"/>
    <mergeCell ref="H27:H28"/>
    <mergeCell ref="B17:F17"/>
    <mergeCell ref="B23:F23"/>
    <mergeCell ref="A30:A33"/>
    <mergeCell ref="B31:F31"/>
    <mergeCell ref="B32:F32"/>
    <mergeCell ref="B33:F33"/>
    <mergeCell ref="A1:A29"/>
    <mergeCell ref="B1:C2"/>
    <mergeCell ref="E1:F2"/>
    <mergeCell ref="B29:C29"/>
    <mergeCell ref="E29:F29"/>
  </mergeCells>
  <conditionalFormatting sqref="C15">
    <cfRule type="notContainsBlanks" dxfId="1" priority="1">
      <formula>LEN(TRIM(C15))&gt;0</formula>
    </cfRule>
  </conditionalFormatting>
  <conditionalFormatting sqref="C13 F13">
    <cfRule type="cellIs" dxfId="0" priority="2" operator="greaterThan">
      <formula>2480</formula>
    </cfRule>
  </conditionalFormatting>
  <pageMargins left="0.25" right="0.25"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Instructions</vt:lpstr>
      <vt:lpstr>2. Billed Charges</vt:lpstr>
      <vt:lpstr>3. Monthly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University</dc:creator>
  <cp:lastModifiedBy>Kofron, Celinda</cp:lastModifiedBy>
  <dcterms:created xsi:type="dcterms:W3CDTF">2017-10-17T20:30:53Z</dcterms:created>
  <dcterms:modified xsi:type="dcterms:W3CDTF">2022-03-25T19:40:14Z</dcterms:modified>
</cp:coreProperties>
</file>